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hilippeVigneron/Desktop/"/>
    </mc:Choice>
  </mc:AlternateContent>
  <xr:revisionPtr revIDLastSave="0" documentId="13_ncr:1_{40C4F182-5012-064C-B929-3D3778BBB4CE}" xr6:coauthVersionLast="47" xr6:coauthVersionMax="47" xr10:uidLastSave="{00000000-0000-0000-0000-000000000000}"/>
  <bookViews>
    <workbookView xWindow="1980" yWindow="1320" windowWidth="27640" windowHeight="16940" xr2:uid="{046A028C-6025-4743-A6DA-4D0A0D335EF3}"/>
  </bookViews>
  <sheets>
    <sheet name="Feuil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J274" i="1"/>
  <c r="I274" i="1"/>
  <c r="H274" i="1"/>
  <c r="G274" i="1"/>
  <c r="F274" i="1"/>
  <c r="E274" i="1"/>
  <c r="D274" i="1"/>
  <c r="J273" i="1"/>
  <c r="I273" i="1"/>
  <c r="H273" i="1"/>
  <c r="G273" i="1"/>
  <c r="F273" i="1"/>
  <c r="E273" i="1"/>
  <c r="D273" i="1"/>
  <c r="J272" i="1"/>
  <c r="I272" i="1"/>
  <c r="H272" i="1"/>
  <c r="G272" i="1"/>
  <c r="F272" i="1"/>
  <c r="E272" i="1"/>
  <c r="D272" i="1"/>
  <c r="J271" i="1"/>
  <c r="I271" i="1"/>
  <c r="H271" i="1"/>
  <c r="G271" i="1"/>
  <c r="F271" i="1"/>
  <c r="E271" i="1"/>
  <c r="D271" i="1"/>
  <c r="J270" i="1"/>
  <c r="I270" i="1"/>
  <c r="H270" i="1"/>
  <c r="G270" i="1"/>
  <c r="F270" i="1"/>
  <c r="E270" i="1"/>
  <c r="D270" i="1"/>
  <c r="J269" i="1"/>
  <c r="I269" i="1"/>
  <c r="H269" i="1"/>
  <c r="G269" i="1"/>
  <c r="F269" i="1"/>
  <c r="E269" i="1"/>
  <c r="D269" i="1"/>
  <c r="J268" i="1"/>
  <c r="I268" i="1"/>
  <c r="H268" i="1"/>
  <c r="G268" i="1"/>
  <c r="F268" i="1"/>
  <c r="E268" i="1"/>
  <c r="D268" i="1"/>
  <c r="J267" i="1"/>
  <c r="I267" i="1"/>
  <c r="H267" i="1"/>
  <c r="G267" i="1"/>
  <c r="F267" i="1"/>
  <c r="E267" i="1"/>
  <c r="D267" i="1"/>
  <c r="J266" i="1"/>
  <c r="I266" i="1"/>
  <c r="H266" i="1"/>
  <c r="G266" i="1"/>
  <c r="F266" i="1"/>
  <c r="E266" i="1"/>
  <c r="D266" i="1"/>
  <c r="J265" i="1"/>
  <c r="I265" i="1"/>
  <c r="H265" i="1"/>
  <c r="G265" i="1"/>
  <c r="F265" i="1"/>
  <c r="E265" i="1"/>
  <c r="D265" i="1"/>
  <c r="J264" i="1"/>
  <c r="I264" i="1"/>
  <c r="H264" i="1"/>
  <c r="G264" i="1"/>
  <c r="F264" i="1"/>
  <c r="E264" i="1"/>
  <c r="D264" i="1"/>
  <c r="J263" i="1"/>
  <c r="I263" i="1"/>
  <c r="H263" i="1"/>
  <c r="G263" i="1"/>
  <c r="F263" i="1"/>
  <c r="E263" i="1"/>
  <c r="D263" i="1"/>
  <c r="J262" i="1"/>
  <c r="I262" i="1"/>
  <c r="H262" i="1"/>
  <c r="G262" i="1"/>
  <c r="F262" i="1"/>
  <c r="E262" i="1"/>
  <c r="D262" i="1"/>
  <c r="J261" i="1"/>
  <c r="I261" i="1"/>
  <c r="H261" i="1"/>
  <c r="G261" i="1"/>
  <c r="F261" i="1"/>
  <c r="E261" i="1"/>
  <c r="D261" i="1"/>
  <c r="J260" i="1"/>
  <c r="I260" i="1"/>
  <c r="H260" i="1"/>
  <c r="G260" i="1"/>
  <c r="F260" i="1"/>
  <c r="E260" i="1"/>
  <c r="D260" i="1"/>
  <c r="J259" i="1"/>
  <c r="I259" i="1"/>
  <c r="H259" i="1"/>
  <c r="G259" i="1"/>
  <c r="F259" i="1"/>
  <c r="E259" i="1"/>
  <c r="D259" i="1"/>
  <c r="J258" i="1"/>
  <c r="I258" i="1"/>
  <c r="H258" i="1"/>
  <c r="G258" i="1"/>
  <c r="F258" i="1"/>
  <c r="E258" i="1"/>
  <c r="D258" i="1"/>
  <c r="J257" i="1"/>
  <c r="I257" i="1"/>
  <c r="H257" i="1"/>
  <c r="G257" i="1"/>
  <c r="F257" i="1"/>
  <c r="E257" i="1"/>
  <c r="D257" i="1"/>
  <c r="J256" i="1"/>
  <c r="I256" i="1"/>
  <c r="H256" i="1"/>
  <c r="G256" i="1"/>
  <c r="F256" i="1"/>
  <c r="E256" i="1"/>
  <c r="D256" i="1"/>
  <c r="J255" i="1"/>
  <c r="I255" i="1"/>
  <c r="H255" i="1"/>
  <c r="G255" i="1"/>
  <c r="F255" i="1"/>
  <c r="E255" i="1"/>
  <c r="D255" i="1"/>
  <c r="J254" i="1"/>
  <c r="I254" i="1"/>
  <c r="H254" i="1"/>
  <c r="G254" i="1"/>
  <c r="F254" i="1"/>
  <c r="E254" i="1"/>
  <c r="D254" i="1"/>
  <c r="J253" i="1"/>
  <c r="I253" i="1"/>
  <c r="H253" i="1"/>
  <c r="G253" i="1"/>
  <c r="F253" i="1"/>
  <c r="E253" i="1"/>
  <c r="D253" i="1"/>
  <c r="J252" i="1"/>
  <c r="I252" i="1"/>
  <c r="H252" i="1"/>
  <c r="G252" i="1"/>
  <c r="F252" i="1"/>
  <c r="E252" i="1"/>
  <c r="D252" i="1"/>
  <c r="J251" i="1"/>
  <c r="I251" i="1"/>
  <c r="H251" i="1"/>
  <c r="G251" i="1"/>
  <c r="F251" i="1"/>
  <c r="E251" i="1"/>
  <c r="D251" i="1"/>
  <c r="J250" i="1"/>
  <c r="I250" i="1"/>
  <c r="H250" i="1"/>
  <c r="G250" i="1"/>
  <c r="F250" i="1"/>
  <c r="E250" i="1"/>
  <c r="D250" i="1"/>
  <c r="J249" i="1"/>
  <c r="I249" i="1"/>
  <c r="H249" i="1"/>
  <c r="G249" i="1"/>
  <c r="F249" i="1"/>
  <c r="E249" i="1"/>
  <c r="D249" i="1"/>
  <c r="J248" i="1"/>
  <c r="I248" i="1"/>
  <c r="H248" i="1"/>
  <c r="G248" i="1"/>
  <c r="F248" i="1"/>
  <c r="E248" i="1"/>
  <c r="D248" i="1"/>
  <c r="J247" i="1"/>
  <c r="I247" i="1"/>
  <c r="H247" i="1"/>
  <c r="G247" i="1"/>
  <c r="F247" i="1"/>
  <c r="E247" i="1"/>
  <c r="D247" i="1"/>
  <c r="J246" i="1"/>
  <c r="I246" i="1"/>
  <c r="H246" i="1"/>
  <c r="G246" i="1"/>
  <c r="F246" i="1"/>
  <c r="E246" i="1"/>
  <c r="D246" i="1"/>
  <c r="J245" i="1"/>
  <c r="I245" i="1"/>
  <c r="H245" i="1"/>
  <c r="G245" i="1"/>
  <c r="F245" i="1"/>
  <c r="E245" i="1"/>
  <c r="D245" i="1"/>
  <c r="J244" i="1"/>
  <c r="I244" i="1"/>
  <c r="H244" i="1"/>
  <c r="G244" i="1"/>
  <c r="F244" i="1"/>
  <c r="E244" i="1"/>
  <c r="D244" i="1"/>
  <c r="J243" i="1"/>
  <c r="I243" i="1"/>
  <c r="H243" i="1"/>
  <c r="G243" i="1"/>
  <c r="F243" i="1"/>
  <c r="E243" i="1"/>
  <c r="D243" i="1"/>
  <c r="J242" i="1"/>
  <c r="I242" i="1"/>
  <c r="H242" i="1"/>
  <c r="G242" i="1"/>
  <c r="F242" i="1"/>
  <c r="E242" i="1"/>
  <c r="D242" i="1"/>
  <c r="J241" i="1"/>
  <c r="I241" i="1"/>
  <c r="H241" i="1"/>
  <c r="G241" i="1"/>
  <c r="F241" i="1"/>
  <c r="E241" i="1"/>
  <c r="D241" i="1"/>
  <c r="J240" i="1"/>
  <c r="I240" i="1"/>
  <c r="H240" i="1"/>
  <c r="G240" i="1"/>
  <c r="F240" i="1"/>
  <c r="E240" i="1"/>
  <c r="D240" i="1"/>
  <c r="J239" i="1"/>
  <c r="I239" i="1"/>
  <c r="H239" i="1"/>
  <c r="G239" i="1"/>
  <c r="F239" i="1"/>
  <c r="E239" i="1"/>
  <c r="D239" i="1"/>
  <c r="J238" i="1"/>
  <c r="I238" i="1"/>
  <c r="H238" i="1"/>
  <c r="G238" i="1"/>
  <c r="F238" i="1"/>
  <c r="E238" i="1"/>
  <c r="D238" i="1"/>
  <c r="J237" i="1"/>
  <c r="I237" i="1"/>
  <c r="H237" i="1"/>
  <c r="G237" i="1"/>
  <c r="F237" i="1"/>
  <c r="E237" i="1"/>
  <c r="D237" i="1"/>
  <c r="J236" i="1"/>
  <c r="I236" i="1"/>
  <c r="H236" i="1"/>
  <c r="G236" i="1"/>
  <c r="F236" i="1"/>
  <c r="E236" i="1"/>
  <c r="D236" i="1"/>
  <c r="J235" i="1"/>
  <c r="I235" i="1"/>
  <c r="H235" i="1"/>
  <c r="G235" i="1"/>
  <c r="F235" i="1"/>
  <c r="E235" i="1"/>
  <c r="D235" i="1"/>
  <c r="J234" i="1"/>
  <c r="I234" i="1"/>
  <c r="H234" i="1"/>
  <c r="G234" i="1"/>
  <c r="F234" i="1"/>
  <c r="E234" i="1"/>
  <c r="D234" i="1"/>
  <c r="J233" i="1"/>
  <c r="I233" i="1"/>
  <c r="H233" i="1"/>
  <c r="G233" i="1"/>
  <c r="F233" i="1"/>
  <c r="E233" i="1"/>
  <c r="D233" i="1"/>
  <c r="J232" i="1"/>
  <c r="I232" i="1"/>
  <c r="H232" i="1"/>
  <c r="G232" i="1"/>
  <c r="F232" i="1"/>
  <c r="E232" i="1"/>
  <c r="D232" i="1"/>
  <c r="J231" i="1"/>
  <c r="I231" i="1"/>
  <c r="H231" i="1"/>
  <c r="G231" i="1"/>
  <c r="F231" i="1"/>
  <c r="E231" i="1"/>
  <c r="D231" i="1"/>
  <c r="J230" i="1"/>
  <c r="I230" i="1"/>
  <c r="H230" i="1"/>
  <c r="G230" i="1"/>
  <c r="F230" i="1"/>
  <c r="E230" i="1"/>
  <c r="D230" i="1"/>
  <c r="J229" i="1"/>
  <c r="I229" i="1"/>
  <c r="H229" i="1"/>
  <c r="G229" i="1"/>
  <c r="F229" i="1"/>
  <c r="E229" i="1"/>
  <c r="D229" i="1"/>
  <c r="J228" i="1"/>
  <c r="I228" i="1"/>
  <c r="H228" i="1"/>
  <c r="G228" i="1"/>
  <c r="F228" i="1"/>
  <c r="E228" i="1"/>
  <c r="D228" i="1"/>
  <c r="J227" i="1"/>
  <c r="I227" i="1"/>
  <c r="H227" i="1"/>
  <c r="G227" i="1"/>
  <c r="F227" i="1"/>
  <c r="E227" i="1"/>
  <c r="D227" i="1"/>
  <c r="J226" i="1"/>
  <c r="I226" i="1"/>
  <c r="H226" i="1"/>
  <c r="G226" i="1"/>
  <c r="F226" i="1"/>
  <c r="E226" i="1"/>
  <c r="D226" i="1"/>
  <c r="J225" i="1"/>
  <c r="I225" i="1"/>
  <c r="H225" i="1"/>
  <c r="G225" i="1"/>
  <c r="F225" i="1"/>
  <c r="E225" i="1"/>
  <c r="D225" i="1"/>
  <c r="J224" i="1"/>
  <c r="I224" i="1"/>
  <c r="H224" i="1"/>
  <c r="G224" i="1"/>
  <c r="F224" i="1"/>
  <c r="E224" i="1"/>
  <c r="D224" i="1"/>
  <c r="J223" i="1"/>
  <c r="I223" i="1"/>
  <c r="H223" i="1"/>
  <c r="G223" i="1"/>
  <c r="F223" i="1"/>
  <c r="E223" i="1"/>
  <c r="D223" i="1"/>
  <c r="J222" i="1"/>
  <c r="I222" i="1"/>
  <c r="H222" i="1"/>
  <c r="G222" i="1"/>
  <c r="F222" i="1"/>
  <c r="E222" i="1"/>
  <c r="D222" i="1"/>
  <c r="J221" i="1"/>
  <c r="I221" i="1"/>
  <c r="H221" i="1"/>
  <c r="G221" i="1"/>
  <c r="F221" i="1"/>
  <c r="E221" i="1"/>
  <c r="D221" i="1"/>
  <c r="J220" i="1"/>
  <c r="I220" i="1"/>
  <c r="H220" i="1"/>
  <c r="G220" i="1"/>
  <c r="F220" i="1"/>
  <c r="E220" i="1"/>
  <c r="D220" i="1"/>
  <c r="J219" i="1"/>
  <c r="I219" i="1"/>
  <c r="H219" i="1"/>
  <c r="G219" i="1"/>
  <c r="F219" i="1"/>
  <c r="E219" i="1"/>
  <c r="D219" i="1"/>
  <c r="J218" i="1"/>
  <c r="I218" i="1"/>
  <c r="H218" i="1"/>
  <c r="G218" i="1"/>
  <c r="F218" i="1"/>
  <c r="E218" i="1"/>
  <c r="D218" i="1"/>
  <c r="J217" i="1"/>
  <c r="I217" i="1"/>
  <c r="H217" i="1"/>
  <c r="G217" i="1"/>
  <c r="F217" i="1"/>
  <c r="E217" i="1"/>
  <c r="D217" i="1"/>
  <c r="J216" i="1"/>
  <c r="I216" i="1"/>
  <c r="H216" i="1"/>
  <c r="G216" i="1"/>
  <c r="F216" i="1"/>
  <c r="E216" i="1"/>
  <c r="D216" i="1"/>
  <c r="J215" i="1"/>
  <c r="I215" i="1"/>
  <c r="H215" i="1"/>
  <c r="G215" i="1"/>
  <c r="F215" i="1"/>
  <c r="E215" i="1"/>
  <c r="D215" i="1"/>
  <c r="J214" i="1"/>
  <c r="I214" i="1"/>
  <c r="H214" i="1"/>
  <c r="G214" i="1"/>
  <c r="F214" i="1"/>
  <c r="E214" i="1"/>
  <c r="D214" i="1"/>
  <c r="J213" i="1"/>
  <c r="I213" i="1"/>
  <c r="H213" i="1"/>
  <c r="G213" i="1"/>
  <c r="F213" i="1"/>
  <c r="E213" i="1"/>
  <c r="D213" i="1"/>
  <c r="J212" i="1"/>
  <c r="I212" i="1"/>
  <c r="H212" i="1"/>
  <c r="G212" i="1"/>
  <c r="F212" i="1"/>
  <c r="E212" i="1"/>
  <c r="D212" i="1"/>
  <c r="J211" i="1"/>
  <c r="I211" i="1"/>
  <c r="H211" i="1"/>
  <c r="G211" i="1"/>
  <c r="F211" i="1"/>
  <c r="E211" i="1"/>
  <c r="D211" i="1"/>
  <c r="J210" i="1"/>
  <c r="I210" i="1"/>
  <c r="H210" i="1"/>
  <c r="G210" i="1"/>
  <c r="F210" i="1"/>
  <c r="E210" i="1"/>
  <c r="D210" i="1"/>
  <c r="J209" i="1"/>
  <c r="I209" i="1"/>
  <c r="H209" i="1"/>
  <c r="G209" i="1"/>
  <c r="F209" i="1"/>
  <c r="E209" i="1"/>
  <c r="D209" i="1"/>
  <c r="J208" i="1"/>
  <c r="I208" i="1"/>
  <c r="H208" i="1"/>
  <c r="G208" i="1"/>
  <c r="F208" i="1"/>
  <c r="E208" i="1"/>
  <c r="D208" i="1"/>
  <c r="J207" i="1"/>
  <c r="I207" i="1"/>
  <c r="H207" i="1"/>
  <c r="G207" i="1"/>
  <c r="F207" i="1"/>
  <c r="E207" i="1"/>
  <c r="D207" i="1"/>
  <c r="J206" i="1"/>
  <c r="I206" i="1"/>
  <c r="H206" i="1"/>
  <c r="G206" i="1"/>
  <c r="F206" i="1"/>
  <c r="E206" i="1"/>
  <c r="D206" i="1"/>
  <c r="J205" i="1"/>
  <c r="I205" i="1"/>
  <c r="H205" i="1"/>
  <c r="G205" i="1"/>
  <c r="F205" i="1"/>
  <c r="E205" i="1"/>
  <c r="D205" i="1"/>
  <c r="J204" i="1"/>
  <c r="I204" i="1"/>
  <c r="H204" i="1"/>
  <c r="G204" i="1"/>
  <c r="F204" i="1"/>
  <c r="E204" i="1"/>
  <c r="D204" i="1"/>
  <c r="J203" i="1"/>
  <c r="I203" i="1"/>
  <c r="H203" i="1"/>
  <c r="G203" i="1"/>
  <c r="F203" i="1"/>
  <c r="E203" i="1"/>
  <c r="D203" i="1"/>
  <c r="J202" i="1"/>
  <c r="I202" i="1"/>
  <c r="H202" i="1"/>
  <c r="G202" i="1"/>
  <c r="F202" i="1"/>
  <c r="E202" i="1"/>
  <c r="D202" i="1"/>
  <c r="J201" i="1"/>
  <c r="I201" i="1"/>
  <c r="H201" i="1"/>
  <c r="G201" i="1"/>
  <c r="F201" i="1"/>
  <c r="E201" i="1"/>
  <c r="D201" i="1"/>
  <c r="J200" i="1"/>
  <c r="I200" i="1"/>
  <c r="H200" i="1"/>
  <c r="G200" i="1"/>
  <c r="F200" i="1"/>
  <c r="E200" i="1"/>
  <c r="D200" i="1"/>
  <c r="J199" i="1"/>
  <c r="I199" i="1"/>
  <c r="H199" i="1"/>
  <c r="G199" i="1"/>
  <c r="F199" i="1"/>
  <c r="E199" i="1"/>
  <c r="D199" i="1"/>
  <c r="J198" i="1"/>
  <c r="I198" i="1"/>
  <c r="H198" i="1"/>
  <c r="G198" i="1"/>
  <c r="F198" i="1"/>
  <c r="E198" i="1"/>
  <c r="D198" i="1"/>
  <c r="J197" i="1"/>
  <c r="I197" i="1"/>
  <c r="H197" i="1"/>
  <c r="G197" i="1"/>
  <c r="F197" i="1"/>
  <c r="E197" i="1"/>
  <c r="D197" i="1"/>
  <c r="J196" i="1"/>
  <c r="I196" i="1"/>
  <c r="H196" i="1"/>
  <c r="G196" i="1"/>
  <c r="F196" i="1"/>
  <c r="E196" i="1"/>
  <c r="D196" i="1"/>
  <c r="J195" i="1"/>
  <c r="I195" i="1"/>
  <c r="H195" i="1"/>
  <c r="G195" i="1"/>
  <c r="F195" i="1"/>
  <c r="E195" i="1"/>
  <c r="D195" i="1"/>
  <c r="J194" i="1"/>
  <c r="I194" i="1"/>
  <c r="H194" i="1"/>
  <c r="G194" i="1"/>
  <c r="F194" i="1"/>
  <c r="E194" i="1"/>
  <c r="D194" i="1"/>
  <c r="J193" i="1"/>
  <c r="I193" i="1"/>
  <c r="H193" i="1"/>
  <c r="G193" i="1"/>
  <c r="F193" i="1"/>
  <c r="E193" i="1"/>
  <c r="D193" i="1"/>
  <c r="J192" i="1"/>
  <c r="I192" i="1"/>
  <c r="H192" i="1"/>
  <c r="G192" i="1"/>
  <c r="F192" i="1"/>
  <c r="E192" i="1"/>
  <c r="D192" i="1"/>
  <c r="J191" i="1"/>
  <c r="I191" i="1"/>
  <c r="H191" i="1"/>
  <c r="G191" i="1"/>
  <c r="F191" i="1"/>
  <c r="E191" i="1"/>
  <c r="D191" i="1"/>
  <c r="J190" i="1"/>
  <c r="I190" i="1"/>
  <c r="H190" i="1"/>
  <c r="G190" i="1"/>
  <c r="F190" i="1"/>
  <c r="E190" i="1"/>
  <c r="D190" i="1"/>
  <c r="J189" i="1"/>
  <c r="I189" i="1"/>
  <c r="H189" i="1"/>
  <c r="G189" i="1"/>
  <c r="F189" i="1"/>
  <c r="E189" i="1"/>
  <c r="D189" i="1"/>
  <c r="J188" i="1"/>
  <c r="I188" i="1"/>
  <c r="H188" i="1"/>
  <c r="G188" i="1"/>
  <c r="F188" i="1"/>
  <c r="E188" i="1"/>
  <c r="D188" i="1"/>
  <c r="J187" i="1"/>
  <c r="I187" i="1"/>
  <c r="H187" i="1"/>
  <c r="G187" i="1"/>
  <c r="F187" i="1"/>
  <c r="E187" i="1"/>
  <c r="D187" i="1"/>
  <c r="J186" i="1"/>
  <c r="I186" i="1"/>
  <c r="H186" i="1"/>
  <c r="G186" i="1"/>
  <c r="F186" i="1"/>
  <c r="E186" i="1"/>
  <c r="D186" i="1"/>
  <c r="J185" i="1"/>
  <c r="I185" i="1"/>
  <c r="H185" i="1"/>
  <c r="G185" i="1"/>
  <c r="F185" i="1"/>
  <c r="E185" i="1"/>
  <c r="D185" i="1"/>
  <c r="J184" i="1"/>
  <c r="I184" i="1"/>
  <c r="H184" i="1"/>
  <c r="G184" i="1"/>
  <c r="F184" i="1"/>
  <c r="E184" i="1"/>
  <c r="D184" i="1"/>
  <c r="J183" i="1"/>
  <c r="I183" i="1"/>
  <c r="H183" i="1"/>
  <c r="G183" i="1"/>
  <c r="F183" i="1"/>
  <c r="E183" i="1"/>
  <c r="D183" i="1"/>
  <c r="J182" i="1"/>
  <c r="I182" i="1"/>
  <c r="H182" i="1"/>
  <c r="G182" i="1"/>
  <c r="F182" i="1"/>
  <c r="E182" i="1"/>
  <c r="D182" i="1"/>
  <c r="J181" i="1"/>
  <c r="I181" i="1"/>
  <c r="H181" i="1"/>
  <c r="G181" i="1"/>
  <c r="F181" i="1"/>
  <c r="E181" i="1"/>
  <c r="D181" i="1"/>
  <c r="J180" i="1"/>
  <c r="I180" i="1"/>
  <c r="H180" i="1"/>
  <c r="G180" i="1"/>
  <c r="F180" i="1"/>
  <c r="E180" i="1"/>
  <c r="D180" i="1"/>
  <c r="J179" i="1"/>
  <c r="I179" i="1"/>
  <c r="H179" i="1"/>
  <c r="G179" i="1"/>
  <c r="F179" i="1"/>
  <c r="E179" i="1"/>
  <c r="D179" i="1"/>
  <c r="J178" i="1"/>
  <c r="I178" i="1"/>
  <c r="H178" i="1"/>
  <c r="G178" i="1"/>
  <c r="F178" i="1"/>
  <c r="E178" i="1"/>
  <c r="D178" i="1"/>
  <c r="J177" i="1"/>
  <c r="I177" i="1"/>
  <c r="H177" i="1"/>
  <c r="G177" i="1"/>
  <c r="F177" i="1"/>
  <c r="E177" i="1"/>
  <c r="D177" i="1"/>
  <c r="J176" i="1"/>
  <c r="I176" i="1"/>
  <c r="H176" i="1"/>
  <c r="G176" i="1"/>
  <c r="F176" i="1"/>
  <c r="E176" i="1"/>
  <c r="D176" i="1"/>
  <c r="J175" i="1"/>
  <c r="I175" i="1"/>
  <c r="H175" i="1"/>
  <c r="G175" i="1"/>
  <c r="F175" i="1"/>
  <c r="E175" i="1"/>
  <c r="D175" i="1"/>
  <c r="J174" i="1"/>
  <c r="I174" i="1"/>
  <c r="H174" i="1"/>
  <c r="G174" i="1"/>
  <c r="F174" i="1"/>
  <c r="E174" i="1"/>
  <c r="D174" i="1"/>
  <c r="J173" i="1"/>
  <c r="I173" i="1"/>
  <c r="H173" i="1"/>
  <c r="G173" i="1"/>
  <c r="F173" i="1"/>
  <c r="E173" i="1"/>
  <c r="D173" i="1"/>
  <c r="J172" i="1"/>
  <c r="I172" i="1"/>
  <c r="H172" i="1"/>
  <c r="G172" i="1"/>
  <c r="F172" i="1"/>
  <c r="E172" i="1"/>
  <c r="D172" i="1"/>
  <c r="J171" i="1"/>
  <c r="I171" i="1"/>
  <c r="H171" i="1"/>
  <c r="G171" i="1"/>
  <c r="F171" i="1"/>
  <c r="E171" i="1"/>
  <c r="D171" i="1"/>
  <c r="J170" i="1"/>
  <c r="I170" i="1"/>
  <c r="H170" i="1"/>
  <c r="G170" i="1"/>
  <c r="F170" i="1"/>
  <c r="E170" i="1"/>
  <c r="D170" i="1"/>
  <c r="J169" i="1"/>
  <c r="I169" i="1"/>
  <c r="H169" i="1"/>
  <c r="G169" i="1"/>
  <c r="F169" i="1"/>
  <c r="E169" i="1"/>
  <c r="D169" i="1"/>
  <c r="J168" i="1"/>
  <c r="I168" i="1"/>
  <c r="H168" i="1"/>
  <c r="G168" i="1"/>
  <c r="F168" i="1"/>
  <c r="E168" i="1"/>
  <c r="D168" i="1"/>
  <c r="J167" i="1"/>
  <c r="I167" i="1"/>
  <c r="H167" i="1"/>
  <c r="G167" i="1"/>
  <c r="F167" i="1"/>
  <c r="E167" i="1"/>
  <c r="D167" i="1"/>
  <c r="J166" i="1"/>
  <c r="I166" i="1"/>
  <c r="H166" i="1"/>
  <c r="G166" i="1"/>
  <c r="F166" i="1"/>
  <c r="E166" i="1"/>
  <c r="D166" i="1"/>
  <c r="J165" i="1"/>
  <c r="I165" i="1"/>
  <c r="H165" i="1"/>
  <c r="G165" i="1"/>
  <c r="F165" i="1"/>
  <c r="E165" i="1"/>
  <c r="D165" i="1"/>
  <c r="J164" i="1"/>
  <c r="I164" i="1"/>
  <c r="H164" i="1"/>
  <c r="G164" i="1"/>
  <c r="F164" i="1"/>
  <c r="E164" i="1"/>
  <c r="D164" i="1"/>
  <c r="J163" i="1"/>
  <c r="I163" i="1"/>
  <c r="H163" i="1"/>
  <c r="G163" i="1"/>
  <c r="F163" i="1"/>
  <c r="E163" i="1"/>
  <c r="D163" i="1"/>
  <c r="J162" i="1"/>
  <c r="I162" i="1"/>
  <c r="H162" i="1"/>
  <c r="G162" i="1"/>
  <c r="F162" i="1"/>
  <c r="E162" i="1"/>
  <c r="D162" i="1"/>
  <c r="J161" i="1"/>
  <c r="I161" i="1"/>
  <c r="H161" i="1"/>
  <c r="G161" i="1"/>
  <c r="F161" i="1"/>
  <c r="E161" i="1"/>
  <c r="D161" i="1"/>
  <c r="J160" i="1"/>
  <c r="I160" i="1"/>
  <c r="H160" i="1"/>
  <c r="G160" i="1"/>
  <c r="F160" i="1"/>
  <c r="E160" i="1"/>
  <c r="D160" i="1"/>
  <c r="J159" i="1"/>
  <c r="I159" i="1"/>
  <c r="H159" i="1"/>
  <c r="G159" i="1"/>
  <c r="F159" i="1"/>
  <c r="E159" i="1"/>
  <c r="D159" i="1"/>
  <c r="J158" i="1"/>
  <c r="I158" i="1"/>
  <c r="H158" i="1"/>
  <c r="G158" i="1"/>
  <c r="F158" i="1"/>
  <c r="E158" i="1"/>
  <c r="D158" i="1"/>
  <c r="J157" i="1"/>
  <c r="I157" i="1"/>
  <c r="H157" i="1"/>
  <c r="G157" i="1"/>
  <c r="F157" i="1"/>
  <c r="E157" i="1"/>
  <c r="D157" i="1"/>
  <c r="J156" i="1"/>
  <c r="I156" i="1"/>
  <c r="H156" i="1"/>
  <c r="G156" i="1"/>
  <c r="F156" i="1"/>
  <c r="E156" i="1"/>
  <c r="D156" i="1"/>
  <c r="J155" i="1"/>
  <c r="I155" i="1"/>
  <c r="H155" i="1"/>
  <c r="G155" i="1"/>
  <c r="F155" i="1"/>
  <c r="E155" i="1"/>
  <c r="D155" i="1"/>
  <c r="J154" i="1"/>
  <c r="I154" i="1"/>
  <c r="H154" i="1"/>
  <c r="G154" i="1"/>
  <c r="F154" i="1"/>
  <c r="E154" i="1"/>
  <c r="D154" i="1"/>
  <c r="J153" i="1"/>
  <c r="I153" i="1"/>
  <c r="H153" i="1"/>
  <c r="G153" i="1"/>
  <c r="F153" i="1"/>
  <c r="E153" i="1"/>
  <c r="D153" i="1"/>
  <c r="J152" i="1"/>
  <c r="I152" i="1"/>
  <c r="H152" i="1"/>
  <c r="G152" i="1"/>
  <c r="F152" i="1"/>
  <c r="E152" i="1"/>
  <c r="D152" i="1"/>
  <c r="J151" i="1"/>
  <c r="I151" i="1"/>
  <c r="H151" i="1"/>
  <c r="G151" i="1"/>
  <c r="F151" i="1"/>
  <c r="E151" i="1"/>
  <c r="D151" i="1"/>
  <c r="J150" i="1"/>
  <c r="I150" i="1"/>
  <c r="H150" i="1"/>
  <c r="G150" i="1"/>
  <c r="F150" i="1"/>
  <c r="E150" i="1"/>
  <c r="D150" i="1"/>
  <c r="J149" i="1"/>
  <c r="I149" i="1"/>
  <c r="H149" i="1"/>
  <c r="G149" i="1"/>
  <c r="F149" i="1"/>
  <c r="E149" i="1"/>
  <c r="D149" i="1"/>
  <c r="J148" i="1"/>
  <c r="I148" i="1"/>
  <c r="H148" i="1"/>
  <c r="G148" i="1"/>
  <c r="F148" i="1"/>
  <c r="E148" i="1"/>
  <c r="D148" i="1"/>
  <c r="J147" i="1"/>
  <c r="I147" i="1"/>
  <c r="H147" i="1"/>
  <c r="G147" i="1"/>
  <c r="F147" i="1"/>
  <c r="E147" i="1"/>
  <c r="D147" i="1"/>
  <c r="J146" i="1"/>
  <c r="I146" i="1"/>
  <c r="H146" i="1"/>
  <c r="G146" i="1"/>
  <c r="F146" i="1"/>
  <c r="E146" i="1"/>
  <c r="D146" i="1"/>
  <c r="J145" i="1"/>
  <c r="I145" i="1"/>
  <c r="H145" i="1"/>
  <c r="G145" i="1"/>
  <c r="F145" i="1"/>
  <c r="E145" i="1"/>
  <c r="D145" i="1"/>
  <c r="J144" i="1"/>
  <c r="I144" i="1"/>
  <c r="H144" i="1"/>
  <c r="G144" i="1"/>
  <c r="F144" i="1"/>
  <c r="E144" i="1"/>
  <c r="D144" i="1"/>
  <c r="J143" i="1"/>
  <c r="I143" i="1"/>
  <c r="H143" i="1"/>
  <c r="G143" i="1"/>
  <c r="F143" i="1"/>
  <c r="E143" i="1"/>
  <c r="D143" i="1"/>
  <c r="J142" i="1"/>
  <c r="I142" i="1"/>
  <c r="H142" i="1"/>
  <c r="G142" i="1"/>
  <c r="F142" i="1"/>
  <c r="E142" i="1"/>
  <c r="D142" i="1"/>
  <c r="J141" i="1"/>
  <c r="I141" i="1"/>
  <c r="H141" i="1"/>
  <c r="G141" i="1"/>
  <c r="F141" i="1"/>
  <c r="E141" i="1"/>
  <c r="D141" i="1"/>
  <c r="J140" i="1"/>
  <c r="I140" i="1"/>
  <c r="H140" i="1"/>
  <c r="G140" i="1"/>
  <c r="F140" i="1"/>
  <c r="E140" i="1"/>
  <c r="D140" i="1"/>
  <c r="J139" i="1"/>
  <c r="I139" i="1"/>
  <c r="H139" i="1"/>
  <c r="G139" i="1"/>
  <c r="F139" i="1"/>
  <c r="E139" i="1"/>
  <c r="D139" i="1"/>
  <c r="J138" i="1"/>
  <c r="I138" i="1"/>
  <c r="H138" i="1"/>
  <c r="G138" i="1"/>
  <c r="F138" i="1"/>
  <c r="E138" i="1"/>
  <c r="D138" i="1"/>
  <c r="J137" i="1"/>
  <c r="I137" i="1"/>
  <c r="H137" i="1"/>
  <c r="G137" i="1"/>
  <c r="F137" i="1"/>
  <c r="E137" i="1"/>
  <c r="D137" i="1"/>
  <c r="J136" i="1"/>
  <c r="I136" i="1"/>
  <c r="H136" i="1"/>
  <c r="G136" i="1"/>
  <c r="F136" i="1"/>
  <c r="E136" i="1"/>
  <c r="D136" i="1"/>
  <c r="J135" i="1"/>
  <c r="I135" i="1"/>
  <c r="H135" i="1"/>
  <c r="G135" i="1"/>
  <c r="F135" i="1"/>
  <c r="E135" i="1"/>
  <c r="D135" i="1"/>
  <c r="J134" i="1"/>
  <c r="I134" i="1"/>
  <c r="H134" i="1"/>
  <c r="G134" i="1"/>
  <c r="F134" i="1"/>
  <c r="E134" i="1"/>
  <c r="D134" i="1"/>
  <c r="J133" i="1"/>
  <c r="I133" i="1"/>
  <c r="H133" i="1"/>
  <c r="G133" i="1"/>
  <c r="F133" i="1"/>
  <c r="E133" i="1"/>
  <c r="D133" i="1"/>
  <c r="J132" i="1"/>
  <c r="I132" i="1"/>
  <c r="H132" i="1"/>
  <c r="G132" i="1"/>
  <c r="F132" i="1"/>
  <c r="E132" i="1"/>
  <c r="D132" i="1"/>
  <c r="J131" i="1"/>
  <c r="I131" i="1"/>
  <c r="H131" i="1"/>
  <c r="G131" i="1"/>
  <c r="F131" i="1"/>
  <c r="E131" i="1"/>
  <c r="D131" i="1"/>
  <c r="J130" i="1"/>
  <c r="I130" i="1"/>
  <c r="H130" i="1"/>
  <c r="G130" i="1"/>
  <c r="F130" i="1"/>
  <c r="E130" i="1"/>
  <c r="D130" i="1"/>
  <c r="J129" i="1"/>
  <c r="I129" i="1"/>
  <c r="H129" i="1"/>
  <c r="G129" i="1"/>
  <c r="F129" i="1"/>
  <c r="E129" i="1"/>
  <c r="D129" i="1"/>
  <c r="J128" i="1"/>
  <c r="I128" i="1"/>
  <c r="H128" i="1"/>
  <c r="G128" i="1"/>
  <c r="F128" i="1"/>
  <c r="E128" i="1"/>
  <c r="D128" i="1"/>
  <c r="J127" i="1"/>
  <c r="I127" i="1"/>
  <c r="H127" i="1"/>
  <c r="G127" i="1"/>
  <c r="F127" i="1"/>
  <c r="E127" i="1"/>
  <c r="D127" i="1"/>
  <c r="J126" i="1"/>
  <c r="I126" i="1"/>
  <c r="H126" i="1"/>
  <c r="G126" i="1"/>
  <c r="F126" i="1"/>
  <c r="E126" i="1"/>
  <c r="D126" i="1"/>
  <c r="J125" i="1"/>
  <c r="I125" i="1"/>
  <c r="H125" i="1"/>
  <c r="G125" i="1"/>
  <c r="F125" i="1"/>
  <c r="E125" i="1"/>
  <c r="D125" i="1"/>
  <c r="J124" i="1"/>
  <c r="I124" i="1"/>
  <c r="H124" i="1"/>
  <c r="G124" i="1"/>
  <c r="F124" i="1"/>
  <c r="E124" i="1"/>
  <c r="D124" i="1"/>
  <c r="J123" i="1"/>
  <c r="I123" i="1"/>
  <c r="H123" i="1"/>
  <c r="G123" i="1"/>
  <c r="F123" i="1"/>
  <c r="E123" i="1"/>
  <c r="D123" i="1"/>
  <c r="J122" i="1"/>
  <c r="I122" i="1"/>
  <c r="H122" i="1"/>
  <c r="G122" i="1"/>
  <c r="F122" i="1"/>
  <c r="E122" i="1"/>
  <c r="D122" i="1"/>
  <c r="J121" i="1"/>
  <c r="I121" i="1"/>
  <c r="H121" i="1"/>
  <c r="G121" i="1"/>
  <c r="F121" i="1"/>
  <c r="E121" i="1"/>
  <c r="D121" i="1"/>
  <c r="J120" i="1"/>
  <c r="I120" i="1"/>
  <c r="H120" i="1"/>
  <c r="G120" i="1"/>
  <c r="F120" i="1"/>
  <c r="E120" i="1"/>
  <c r="D120" i="1"/>
  <c r="J119" i="1"/>
  <c r="I119" i="1"/>
  <c r="H119" i="1"/>
  <c r="G119" i="1"/>
  <c r="F119" i="1"/>
  <c r="E119" i="1"/>
  <c r="D119" i="1"/>
  <c r="J118" i="1"/>
  <c r="I118" i="1"/>
  <c r="H118" i="1"/>
  <c r="G118" i="1"/>
  <c r="F118" i="1"/>
  <c r="E118" i="1"/>
  <c r="D118" i="1"/>
  <c r="J117" i="1"/>
  <c r="I117" i="1"/>
  <c r="H117" i="1"/>
  <c r="G117" i="1"/>
  <c r="F117" i="1"/>
  <c r="E117" i="1"/>
  <c r="D117" i="1"/>
  <c r="J116" i="1"/>
  <c r="I116" i="1"/>
  <c r="H116" i="1"/>
  <c r="G116" i="1"/>
  <c r="F116" i="1"/>
  <c r="E116" i="1"/>
  <c r="D116" i="1"/>
  <c r="J115" i="1"/>
  <c r="I115" i="1"/>
  <c r="H115" i="1"/>
  <c r="G115" i="1"/>
  <c r="F115" i="1"/>
  <c r="E115" i="1"/>
  <c r="D115" i="1"/>
  <c r="J114" i="1"/>
  <c r="I114" i="1"/>
  <c r="H114" i="1"/>
  <c r="G114" i="1"/>
  <c r="F114" i="1"/>
  <c r="E114" i="1"/>
  <c r="D114" i="1"/>
  <c r="J113" i="1"/>
  <c r="I113" i="1"/>
  <c r="H113" i="1"/>
  <c r="G113" i="1"/>
  <c r="F113" i="1"/>
  <c r="E113" i="1"/>
  <c r="D113" i="1"/>
  <c r="J112" i="1"/>
  <c r="I112" i="1"/>
  <c r="H112" i="1"/>
  <c r="G112" i="1"/>
  <c r="F112" i="1"/>
  <c r="E112" i="1"/>
  <c r="D112" i="1"/>
  <c r="J111" i="1"/>
  <c r="I111" i="1"/>
  <c r="H111" i="1"/>
  <c r="G111" i="1"/>
  <c r="F111" i="1"/>
  <c r="E111" i="1"/>
  <c r="D111" i="1"/>
  <c r="J110" i="1"/>
  <c r="I110" i="1"/>
  <c r="H110" i="1"/>
  <c r="G110" i="1"/>
  <c r="F110" i="1"/>
  <c r="E110" i="1"/>
  <c r="D110" i="1"/>
  <c r="J109" i="1"/>
  <c r="I109" i="1"/>
  <c r="H109" i="1"/>
  <c r="G109" i="1"/>
  <c r="F109" i="1"/>
  <c r="E109" i="1"/>
  <c r="D109" i="1"/>
  <c r="J108" i="1"/>
  <c r="I108" i="1"/>
  <c r="H108" i="1"/>
  <c r="G108" i="1"/>
  <c r="F108" i="1"/>
  <c r="E108" i="1"/>
  <c r="D108" i="1"/>
  <c r="J107" i="1"/>
  <c r="I107" i="1"/>
  <c r="H107" i="1"/>
  <c r="G107" i="1"/>
  <c r="F107" i="1"/>
  <c r="E107" i="1"/>
  <c r="D107" i="1"/>
  <c r="J106" i="1"/>
  <c r="I106" i="1"/>
  <c r="H106" i="1"/>
  <c r="G106" i="1"/>
  <c r="F106" i="1"/>
  <c r="E106" i="1"/>
  <c r="D106" i="1"/>
  <c r="J105" i="1"/>
  <c r="I105" i="1"/>
  <c r="H105" i="1"/>
  <c r="G105" i="1"/>
  <c r="F105" i="1"/>
  <c r="E105" i="1"/>
  <c r="D105" i="1"/>
  <c r="J104" i="1"/>
  <c r="I104" i="1"/>
  <c r="H104" i="1"/>
  <c r="G104" i="1"/>
  <c r="F104" i="1"/>
  <c r="E104" i="1"/>
  <c r="D104" i="1"/>
  <c r="J103" i="1"/>
  <c r="I103" i="1"/>
  <c r="H103" i="1"/>
  <c r="G103" i="1"/>
  <c r="F103" i="1"/>
  <c r="E103" i="1"/>
  <c r="D103" i="1"/>
  <c r="J102" i="1"/>
  <c r="I102" i="1"/>
  <c r="H102" i="1"/>
  <c r="G102" i="1"/>
  <c r="F102" i="1"/>
  <c r="E102" i="1"/>
  <c r="D102" i="1"/>
  <c r="J101" i="1"/>
  <c r="I101" i="1"/>
  <c r="H101" i="1"/>
  <c r="G101" i="1"/>
  <c r="F101" i="1"/>
  <c r="E101" i="1"/>
  <c r="D101" i="1"/>
  <c r="J100" i="1"/>
  <c r="I100" i="1"/>
  <c r="H100" i="1"/>
  <c r="G100" i="1"/>
  <c r="F100" i="1"/>
  <c r="E100" i="1"/>
  <c r="D100" i="1"/>
  <c r="J99" i="1"/>
  <c r="I99" i="1"/>
  <c r="H99" i="1"/>
  <c r="G99" i="1"/>
  <c r="F99" i="1"/>
  <c r="E99" i="1"/>
  <c r="D99" i="1"/>
  <c r="J98" i="1"/>
  <c r="I98" i="1"/>
  <c r="H98" i="1"/>
  <c r="G98" i="1"/>
  <c r="F98" i="1"/>
  <c r="E98" i="1"/>
  <c r="D98" i="1"/>
  <c r="J97" i="1"/>
  <c r="I97" i="1"/>
  <c r="H97" i="1"/>
  <c r="G97" i="1"/>
  <c r="F97" i="1"/>
  <c r="E97" i="1"/>
  <c r="D97" i="1"/>
  <c r="J96" i="1"/>
  <c r="I96" i="1"/>
  <c r="H96" i="1"/>
  <c r="G96" i="1"/>
  <c r="F96" i="1"/>
  <c r="E96" i="1"/>
  <c r="D96" i="1"/>
  <c r="J95" i="1"/>
  <c r="I95" i="1"/>
  <c r="H95" i="1"/>
  <c r="G95" i="1"/>
  <c r="F95" i="1"/>
  <c r="E95" i="1"/>
  <c r="D95" i="1"/>
  <c r="J94" i="1"/>
  <c r="I94" i="1"/>
  <c r="H94" i="1"/>
  <c r="G94" i="1"/>
  <c r="F94" i="1"/>
  <c r="E94" i="1"/>
  <c r="D94" i="1"/>
  <c r="J93" i="1"/>
  <c r="I93" i="1"/>
  <c r="H93" i="1"/>
  <c r="G93" i="1"/>
  <c r="F93" i="1"/>
  <c r="E93" i="1"/>
  <c r="D93" i="1"/>
  <c r="J92" i="1"/>
  <c r="I92" i="1"/>
  <c r="H92" i="1"/>
  <c r="G92" i="1"/>
  <c r="F92" i="1"/>
  <c r="E92" i="1"/>
  <c r="D92" i="1"/>
  <c r="J91" i="1"/>
  <c r="I91" i="1"/>
  <c r="H91" i="1"/>
  <c r="G91" i="1"/>
  <c r="F91" i="1"/>
  <c r="E91" i="1"/>
  <c r="D91" i="1"/>
  <c r="J90" i="1"/>
  <c r="I90" i="1"/>
  <c r="H90" i="1"/>
  <c r="G90" i="1"/>
  <c r="F90" i="1"/>
  <c r="E90" i="1"/>
  <c r="D90" i="1"/>
  <c r="J89" i="1"/>
  <c r="I89" i="1"/>
  <c r="H89" i="1"/>
  <c r="G89" i="1"/>
  <c r="F89" i="1"/>
  <c r="E89" i="1"/>
  <c r="D89" i="1"/>
  <c r="J88" i="1"/>
  <c r="I88" i="1"/>
  <c r="H88" i="1"/>
  <c r="G88" i="1"/>
  <c r="F88" i="1"/>
  <c r="E88" i="1"/>
  <c r="D88" i="1"/>
  <c r="J87" i="1"/>
  <c r="I87" i="1"/>
  <c r="H87" i="1"/>
  <c r="G87" i="1"/>
  <c r="F87" i="1"/>
  <c r="E87" i="1"/>
  <c r="D87" i="1"/>
  <c r="J86" i="1"/>
  <c r="I86" i="1"/>
  <c r="H86" i="1"/>
  <c r="G86" i="1"/>
  <c r="F86" i="1"/>
  <c r="E86" i="1"/>
  <c r="D86" i="1"/>
  <c r="J85" i="1"/>
  <c r="I85" i="1"/>
  <c r="H85" i="1"/>
  <c r="G85" i="1"/>
  <c r="F85" i="1"/>
  <c r="E85" i="1"/>
  <c r="D85" i="1"/>
  <c r="J84" i="1"/>
  <c r="I84" i="1"/>
  <c r="H84" i="1"/>
  <c r="G84" i="1"/>
  <c r="F84" i="1"/>
  <c r="E84" i="1"/>
  <c r="D84" i="1"/>
  <c r="J83" i="1"/>
  <c r="I83" i="1"/>
  <c r="H83" i="1"/>
  <c r="G83" i="1"/>
  <c r="F83" i="1"/>
  <c r="E83" i="1"/>
  <c r="D83" i="1"/>
  <c r="J82" i="1"/>
  <c r="I82" i="1"/>
  <c r="H82" i="1"/>
  <c r="G82" i="1"/>
  <c r="F82" i="1"/>
  <c r="E82" i="1"/>
  <c r="D82" i="1"/>
  <c r="J81" i="1"/>
  <c r="I81" i="1"/>
  <c r="H81" i="1"/>
  <c r="G81" i="1"/>
  <c r="F81" i="1"/>
  <c r="E81" i="1"/>
  <c r="D81" i="1"/>
  <c r="J80" i="1"/>
  <c r="I80" i="1"/>
  <c r="H80" i="1"/>
  <c r="G80" i="1"/>
  <c r="F80" i="1"/>
  <c r="E80" i="1"/>
  <c r="D80" i="1"/>
  <c r="J79" i="1"/>
  <c r="I79" i="1"/>
  <c r="H79" i="1"/>
  <c r="G79" i="1"/>
  <c r="F79" i="1"/>
  <c r="E79" i="1"/>
  <c r="D79" i="1"/>
  <c r="J78" i="1"/>
  <c r="I78" i="1"/>
  <c r="H78" i="1"/>
  <c r="G78" i="1"/>
  <c r="F78" i="1"/>
  <c r="E78" i="1"/>
  <c r="D78" i="1"/>
  <c r="J77" i="1"/>
  <c r="I77" i="1"/>
  <c r="H77" i="1"/>
  <c r="G77" i="1"/>
  <c r="F77" i="1"/>
  <c r="E77" i="1"/>
  <c r="D77" i="1"/>
  <c r="J76" i="1"/>
  <c r="I76" i="1"/>
  <c r="H76" i="1"/>
  <c r="G76" i="1"/>
  <c r="F76" i="1"/>
  <c r="E76" i="1"/>
  <c r="D76" i="1"/>
  <c r="J75" i="1"/>
  <c r="I75" i="1"/>
  <c r="H75" i="1"/>
  <c r="G75" i="1"/>
  <c r="F75" i="1"/>
  <c r="E75" i="1"/>
  <c r="D75" i="1"/>
  <c r="J74" i="1"/>
  <c r="I74" i="1"/>
  <c r="H74" i="1"/>
  <c r="G74" i="1"/>
  <c r="F74" i="1"/>
  <c r="E74" i="1"/>
  <c r="D74" i="1"/>
  <c r="J73" i="1"/>
  <c r="I73" i="1"/>
  <c r="H73" i="1"/>
  <c r="G73" i="1"/>
  <c r="F73" i="1"/>
  <c r="E73" i="1"/>
  <c r="D73" i="1"/>
  <c r="J72" i="1"/>
  <c r="I72" i="1"/>
  <c r="H72" i="1"/>
  <c r="G72" i="1"/>
  <c r="F72" i="1"/>
  <c r="E72" i="1"/>
  <c r="D72" i="1"/>
  <c r="J71" i="1"/>
  <c r="I71" i="1"/>
  <c r="H71" i="1"/>
  <c r="G71" i="1"/>
  <c r="F71" i="1"/>
  <c r="E71" i="1"/>
  <c r="D71" i="1"/>
  <c r="J70" i="1"/>
  <c r="I70" i="1"/>
  <c r="G70" i="1"/>
  <c r="F70" i="1"/>
  <c r="E70" i="1"/>
  <c r="D70" i="1"/>
  <c r="J69" i="1"/>
  <c r="I69" i="1"/>
  <c r="H69" i="1"/>
  <c r="G69" i="1"/>
  <c r="F69" i="1"/>
  <c r="E69" i="1"/>
  <c r="D69" i="1"/>
  <c r="J68" i="1"/>
  <c r="I68" i="1"/>
  <c r="H68" i="1"/>
  <c r="G68" i="1"/>
  <c r="F68" i="1"/>
  <c r="E68" i="1"/>
  <c r="D68" i="1"/>
  <c r="J67" i="1"/>
  <c r="I67" i="1"/>
  <c r="H67" i="1"/>
  <c r="G67" i="1"/>
  <c r="F67" i="1"/>
  <c r="E67" i="1"/>
  <c r="D67" i="1"/>
  <c r="J66" i="1"/>
  <c r="I66" i="1"/>
  <c r="H66" i="1"/>
  <c r="G66" i="1"/>
  <c r="F66" i="1"/>
  <c r="E66" i="1"/>
  <c r="D66" i="1"/>
  <c r="J65" i="1"/>
  <c r="I65" i="1"/>
  <c r="H65" i="1"/>
  <c r="G65" i="1"/>
  <c r="F65" i="1"/>
  <c r="E65" i="1"/>
  <c r="D65" i="1"/>
  <c r="J64" i="1"/>
  <c r="I64" i="1"/>
  <c r="H64" i="1"/>
  <c r="G64" i="1"/>
  <c r="F64" i="1"/>
  <c r="E64" i="1"/>
  <c r="D64" i="1"/>
  <c r="J63" i="1"/>
  <c r="I63" i="1"/>
  <c r="H63" i="1"/>
  <c r="G63" i="1"/>
  <c r="F63" i="1"/>
  <c r="E63" i="1"/>
  <c r="D63" i="1"/>
  <c r="J62" i="1"/>
  <c r="I62" i="1"/>
  <c r="H62" i="1"/>
  <c r="G62" i="1"/>
  <c r="F62" i="1"/>
  <c r="E62" i="1"/>
  <c r="D62" i="1"/>
  <c r="J61" i="1"/>
  <c r="I61" i="1"/>
  <c r="H61" i="1"/>
  <c r="G61" i="1"/>
  <c r="F61" i="1"/>
  <c r="E61" i="1"/>
  <c r="D61" i="1"/>
  <c r="J60" i="1"/>
  <c r="I60" i="1"/>
  <c r="H60" i="1"/>
  <c r="G60" i="1"/>
  <c r="F60" i="1"/>
  <c r="E60" i="1"/>
  <c r="D60" i="1"/>
  <c r="J59" i="1"/>
  <c r="I59" i="1"/>
  <c r="H59" i="1"/>
  <c r="G59" i="1"/>
  <c r="F59" i="1"/>
  <c r="E59" i="1"/>
  <c r="D59" i="1"/>
  <c r="J58" i="1"/>
  <c r="I58" i="1"/>
  <c r="H58" i="1"/>
  <c r="G58" i="1"/>
  <c r="F58" i="1"/>
  <c r="E58" i="1"/>
  <c r="D58" i="1"/>
  <c r="J57" i="1"/>
  <c r="I57" i="1"/>
  <c r="H57" i="1"/>
  <c r="G57" i="1"/>
  <c r="F57" i="1"/>
  <c r="E57" i="1"/>
  <c r="D57" i="1"/>
  <c r="J56" i="1"/>
  <c r="I56" i="1"/>
  <c r="H56" i="1"/>
  <c r="G56" i="1"/>
  <c r="F56" i="1"/>
  <c r="E56" i="1"/>
  <c r="D56" i="1"/>
  <c r="J55" i="1"/>
  <c r="I55" i="1"/>
  <c r="H55" i="1"/>
  <c r="G55" i="1"/>
  <c r="F55" i="1"/>
  <c r="E55" i="1"/>
  <c r="D55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52" i="1"/>
  <c r="I52" i="1"/>
  <c r="H52" i="1"/>
  <c r="G52" i="1"/>
  <c r="F52" i="1"/>
  <c r="E52" i="1"/>
  <c r="D52" i="1"/>
  <c r="J51" i="1"/>
  <c r="I51" i="1"/>
  <c r="H51" i="1"/>
  <c r="G51" i="1"/>
  <c r="F51" i="1"/>
  <c r="E51" i="1"/>
  <c r="D51" i="1"/>
  <c r="J50" i="1"/>
  <c r="I50" i="1"/>
  <c r="H50" i="1"/>
  <c r="G50" i="1"/>
  <c r="F50" i="1"/>
  <c r="E50" i="1"/>
  <c r="D50" i="1"/>
  <c r="J49" i="1"/>
  <c r="I49" i="1"/>
  <c r="H49" i="1"/>
  <c r="G49" i="1"/>
  <c r="F49" i="1"/>
  <c r="E49" i="1"/>
  <c r="D49" i="1"/>
  <c r="J48" i="1"/>
  <c r="I48" i="1"/>
  <c r="H48" i="1"/>
  <c r="G48" i="1"/>
  <c r="F48" i="1"/>
  <c r="E48" i="1"/>
  <c r="D48" i="1"/>
  <c r="J47" i="1"/>
  <c r="I47" i="1"/>
  <c r="H47" i="1"/>
  <c r="G47" i="1"/>
  <c r="F47" i="1"/>
  <c r="E47" i="1"/>
  <c r="D47" i="1"/>
  <c r="J46" i="1"/>
  <c r="I46" i="1"/>
  <c r="H46" i="1"/>
  <c r="G46" i="1"/>
  <c r="F46" i="1"/>
  <c r="E46" i="1"/>
  <c r="D46" i="1"/>
  <c r="J45" i="1"/>
  <c r="I45" i="1"/>
  <c r="H45" i="1"/>
  <c r="G45" i="1"/>
  <c r="F45" i="1"/>
  <c r="E45" i="1"/>
  <c r="D45" i="1"/>
  <c r="J44" i="1"/>
  <c r="I44" i="1"/>
  <c r="H44" i="1"/>
  <c r="G44" i="1"/>
  <c r="F44" i="1"/>
  <c r="E44" i="1"/>
  <c r="D44" i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9" i="1"/>
  <c r="I39" i="1"/>
  <c r="H39" i="1"/>
  <c r="G39" i="1"/>
  <c r="F39" i="1"/>
  <c r="E39" i="1"/>
  <c r="D39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J31" i="1"/>
  <c r="I31" i="1"/>
  <c r="H31" i="1"/>
  <c r="G31" i="1"/>
  <c r="F31" i="1"/>
  <c r="E31" i="1"/>
  <c r="D31" i="1"/>
  <c r="J30" i="1"/>
  <c r="I30" i="1"/>
  <c r="H30" i="1"/>
  <c r="G30" i="1"/>
  <c r="F30" i="1"/>
  <c r="E30" i="1"/>
  <c r="D30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J9" i="1"/>
  <c r="I9" i="1"/>
  <c r="H9" i="1"/>
  <c r="G9" i="1"/>
  <c r="F9" i="1"/>
  <c r="E9" i="1"/>
  <c r="D9" i="1"/>
  <c r="J8" i="1"/>
  <c r="I8" i="1"/>
  <c r="H8" i="1"/>
  <c r="G8" i="1"/>
  <c r="F8" i="1"/>
  <c r="E8" i="1"/>
  <c r="D8" i="1"/>
  <c r="J7" i="1"/>
  <c r="I7" i="1"/>
  <c r="H7" i="1"/>
  <c r="G7" i="1"/>
  <c r="F7" i="1"/>
  <c r="E7" i="1"/>
  <c r="D7" i="1"/>
  <c r="J6" i="1"/>
  <c r="I6" i="1"/>
  <c r="H6" i="1"/>
  <c r="G6" i="1"/>
  <c r="F6" i="1"/>
  <c r="E6" i="1"/>
  <c r="D6" i="1"/>
  <c r="J5" i="1"/>
  <c r="I5" i="1"/>
  <c r="H5" i="1"/>
  <c r="G5" i="1"/>
  <c r="F5" i="1"/>
  <c r="E5" i="1"/>
  <c r="D5" i="1"/>
  <c r="J4" i="1"/>
  <c r="I4" i="1"/>
  <c r="H4" i="1"/>
  <c r="G4" i="1"/>
  <c r="F4" i="1"/>
  <c r="E4" i="1"/>
  <c r="D4" i="1"/>
  <c r="J3" i="1"/>
  <c r="I3" i="1"/>
  <c r="H3" i="1"/>
  <c r="G3" i="1"/>
  <c r="F3" i="1"/>
  <c r="E3" i="1"/>
  <c r="D3" i="1"/>
  <c r="J2" i="1"/>
  <c r="I2" i="1"/>
  <c r="H2" i="1"/>
  <c r="G2" i="1"/>
  <c r="F2" i="1"/>
  <c r="E2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ALLAIN</author>
  </authors>
  <commentList>
    <comment ref="C1" authorId="0" shapeId="0" xr:uid="{E8532F49-299F-284C-9BCF-5699A5EDC4F8}">
      <text>
        <r>
          <rPr>
            <b/>
            <sz val="9"/>
            <color indexed="81"/>
            <rFont val="Tahoma"/>
            <family val="2"/>
          </rPr>
          <t>Antoine ALLAIN:</t>
        </r>
        <r>
          <rPr>
            <sz val="9"/>
            <color indexed="81"/>
            <rFont val="Tahoma"/>
            <family val="2"/>
          </rPr>
          <t xml:space="preserve">
S.O.: Sans Objet.</t>
        </r>
      </text>
    </comment>
    <comment ref="D1" authorId="0" shapeId="0" xr:uid="{825D85C0-9C03-9F4F-BACF-01DE1F1AF19E}">
      <text>
        <r>
          <rPr>
            <b/>
            <sz val="9"/>
            <color indexed="81"/>
            <rFont val="Tahoma"/>
            <family val="2"/>
          </rPr>
          <t>Antoine ALLAIN:</t>
        </r>
        <r>
          <rPr>
            <sz val="9"/>
            <color indexed="81"/>
            <rFont val="Tahoma"/>
            <family val="2"/>
          </rPr>
          <t xml:space="preserve">
Echelle AMF (1 à 7), SRI (Synthetic Risk Indicator). Voir le DIC du fonds.</t>
        </r>
      </text>
    </comment>
    <comment ref="H1" authorId="0" shapeId="0" xr:uid="{08AA5897-200A-884B-BAF2-4598CBB9ADD4}">
      <text>
        <r>
          <rPr>
            <b/>
            <sz val="9"/>
            <color indexed="81"/>
            <rFont val="Tahoma"/>
            <family val="2"/>
          </rPr>
          <t>Antoine ALLAIN:</t>
        </r>
        <r>
          <rPr>
            <sz val="9"/>
            <color indexed="81"/>
            <rFont val="Tahoma"/>
            <family val="2"/>
          </rPr>
          <t xml:space="preserve">
Date d'obtention du label ou de son dernier renouvellement. Durée validité du label: 4 ans. Date affichée en rouge si label obtenu depuis plus de 4 ans.</t>
        </r>
      </text>
    </comment>
    <comment ref="I1" authorId="0" shapeId="0" xr:uid="{3E3A7FAB-12F0-024E-A2A6-7C1771A504EA}">
      <text>
        <r>
          <rPr>
            <b/>
            <sz val="9"/>
            <color rgb="FF000000"/>
            <rFont val="Tahoma"/>
            <family val="2"/>
          </rPr>
          <t>Antoine ALLAIN: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Code ISIN ou, à défaut, code AMF.</t>
        </r>
      </text>
    </comment>
    <comment ref="J1" authorId="0" shapeId="0" xr:uid="{22FC3E7C-F014-FE40-B380-BE3E0AFF863D}">
      <text>
        <r>
          <rPr>
            <b/>
            <sz val="9"/>
            <color indexed="81"/>
            <rFont val="Tahoma"/>
            <family val="2"/>
          </rPr>
          <t>Antoine ALLAIN:</t>
        </r>
        <r>
          <rPr>
            <sz val="9"/>
            <color indexed="81"/>
            <rFont val="Tahoma"/>
            <family val="2"/>
          </rPr>
          <t xml:space="preserve">
Remplissage facultatif.</t>
        </r>
      </text>
    </comment>
  </commentList>
</comments>
</file>

<file path=xl/sharedStrings.xml><?xml version="1.0" encoding="utf-8"?>
<sst xmlns="http://schemas.openxmlformats.org/spreadsheetml/2006/main" count="813" uniqueCount="142">
  <si>
    <t>Société gestion</t>
  </si>
  <si>
    <t>Dénomination</t>
  </si>
  <si>
    <t>Part</t>
  </si>
  <si>
    <t>Risque</t>
  </si>
  <si>
    <t>Classe d'actifs</t>
  </si>
  <si>
    <t>solidaire</t>
  </si>
  <si>
    <t>SFDR</t>
  </si>
  <si>
    <t>Date labellisation</t>
  </si>
  <si>
    <t>Code ISIN ou AMF</t>
  </si>
  <si>
    <t>Nature des parts (ISIN)</t>
  </si>
  <si>
    <t>Amundi AM</t>
  </si>
  <si>
    <t>Amundi Label monétaire ESR</t>
  </si>
  <si>
    <t>E</t>
  </si>
  <si>
    <t>E2</t>
  </si>
  <si>
    <t>F</t>
  </si>
  <si>
    <t>Amundi Label trésorerie ESR</t>
  </si>
  <si>
    <t>Amundi Label modérato ESR</t>
  </si>
  <si>
    <t>PER</t>
  </si>
  <si>
    <t>PER CA</t>
  </si>
  <si>
    <t>Assureur</t>
  </si>
  <si>
    <t>Amundi Label obligataire ESR</t>
  </si>
  <si>
    <t>Amundi Label harmonie solidaire ESR</t>
  </si>
  <si>
    <t>Amundi Label prudence ESR</t>
  </si>
  <si>
    <t>Amundi Label équilibre ESR</t>
  </si>
  <si>
    <t>Amundi Label équilibre solidaire ESR</t>
  </si>
  <si>
    <t>Amundi Label dynamique ESR</t>
  </si>
  <si>
    <t>Amundi Label actions solidaire ESR</t>
  </si>
  <si>
    <t>Amundi Label actions Euroland ESR</t>
  </si>
  <si>
    <t>Arcancia jour</t>
  </si>
  <si>
    <t>M1</t>
  </si>
  <si>
    <t>M2</t>
  </si>
  <si>
    <t>M3</t>
  </si>
  <si>
    <t>M4</t>
  </si>
  <si>
    <t>SG ERS  Amundi Trésorerie 6 mois</t>
  </si>
  <si>
    <t xml:space="preserve">SG ERS Amundi Actions Europe solidaire </t>
  </si>
  <si>
    <t>CA Brio trésorerie</t>
  </si>
  <si>
    <t>S.O.</t>
  </si>
  <si>
    <t>Pactéo trésorerie</t>
  </si>
  <si>
    <t>Jupiter monétaire</t>
  </si>
  <si>
    <t>SG obligations ISR</t>
  </si>
  <si>
    <t>SG diversifié ISR</t>
  </si>
  <si>
    <t>AXA IM</t>
  </si>
  <si>
    <t>Capital monétaire</t>
  </si>
  <si>
    <t>2R</t>
  </si>
  <si>
    <t>Génération euro obligations</t>
  </si>
  <si>
    <t>2M</t>
  </si>
  <si>
    <t>2T</t>
  </si>
  <si>
    <t>Génération équilibre</t>
  </si>
  <si>
    <t>Génération tempéré solidaire</t>
  </si>
  <si>
    <t>Génération vitalité</t>
  </si>
  <si>
    <t>Génération Europe actions</t>
  </si>
  <si>
    <t>BNP Paribas AM</t>
  </si>
  <si>
    <t>Multipar monétaire socialement responsable</t>
  </si>
  <si>
    <t>Classique</t>
  </si>
  <si>
    <t>RE</t>
  </si>
  <si>
    <t>Multipar solidaire oblig. socialement responsable</t>
  </si>
  <si>
    <t>Multipar solidaire équilibre socialement responsable</t>
  </si>
  <si>
    <t>R</t>
  </si>
  <si>
    <t>Multipar solidaire dynamique socialement responsable</t>
  </si>
  <si>
    <t>Multipar actions socialement responsable</t>
  </si>
  <si>
    <t>Crédit Mutuel AM</t>
  </si>
  <si>
    <t>Social Active Monétaire</t>
  </si>
  <si>
    <t>Social Active Obligations</t>
  </si>
  <si>
    <t>Social Active Obli. Solidaire</t>
  </si>
  <si>
    <t>Social Active Tempéré Solidaire</t>
  </si>
  <si>
    <t>C</t>
  </si>
  <si>
    <t>Social Active Equilibré Solidaire</t>
  </si>
  <si>
    <t>Social Active Diversifié</t>
  </si>
  <si>
    <t>Convergence équilibre socialement responsable</t>
  </si>
  <si>
    <t>Social Active Dynamique solidaire</t>
  </si>
  <si>
    <t>Social Active Actions</t>
  </si>
  <si>
    <t>HSBC Global AM</t>
  </si>
  <si>
    <t>HSBC EE ISR Monétaire</t>
  </si>
  <si>
    <t>PF</t>
  </si>
  <si>
    <t>HSBC EE ISR Oblig Euro et solidaire</t>
  </si>
  <si>
    <t>HSBC EE ISR Diversifié et solidaire</t>
  </si>
  <si>
    <t>G</t>
  </si>
  <si>
    <t>PG</t>
  </si>
  <si>
    <t>HSBC EE ISR Actions Euro</t>
  </si>
  <si>
    <t>HSBC EE Actions Europe solutions climat</t>
  </si>
  <si>
    <t>Ofi AM</t>
  </si>
  <si>
    <t>ES Ofi Invest ESG Court Terme</t>
  </si>
  <si>
    <t>ES Ofi Invest ESG Obligations Europe</t>
  </si>
  <si>
    <t>ES Ofi Invest ESG Prudent Euro</t>
  </si>
  <si>
    <t>ES Ofi Invest ESG Equilibre Euro</t>
  </si>
  <si>
    <t>ES Ofi Invest ESG Dynamique Euro</t>
  </si>
  <si>
    <t>ES Ofi Invest ESG Actions Croissance Durable et Solidaire</t>
  </si>
  <si>
    <t>ProBTP Finance</t>
  </si>
  <si>
    <t>Regard épargne Monétaire</t>
  </si>
  <si>
    <t>Regard épargne Obligataire</t>
  </si>
  <si>
    <t>Regard épargne Prudent</t>
  </si>
  <si>
    <t>Regard épargne Equilibre</t>
  </si>
  <si>
    <t>Regard épargne Flexible et solidaire</t>
  </si>
  <si>
    <t>Regard épargne Dynamique</t>
  </si>
  <si>
    <t>Regard épargne  Actions</t>
  </si>
  <si>
    <t>Sienna gestion</t>
  </si>
  <si>
    <t>MH Epargne monétaire</t>
  </si>
  <si>
    <t>A</t>
  </si>
  <si>
    <t>B</t>
  </si>
  <si>
    <t>H</t>
  </si>
  <si>
    <t>L</t>
  </si>
  <si>
    <t>M</t>
  </si>
  <si>
    <t>MH Epargne court terme</t>
  </si>
  <si>
    <t>MH Epargne Oblig court terme solidaire</t>
  </si>
  <si>
    <t>MH Epargne Obligations</t>
  </si>
  <si>
    <t>MH Epargne Obligations vertes</t>
  </si>
  <si>
    <t>MH Epargne Diversifié défensif solidaire</t>
  </si>
  <si>
    <t>Epsens Grand Est solidaire</t>
  </si>
  <si>
    <t>Epsens Grand Ouest solidaire</t>
  </si>
  <si>
    <t>Epsens Hauts-de-France Normandie solidaire</t>
  </si>
  <si>
    <t>Epsens PACA solidaire</t>
  </si>
  <si>
    <t>Epsens Rhône-Alpes Auvergne solidaire</t>
  </si>
  <si>
    <t>Epsens Grand Sud-Ouest solidaire</t>
  </si>
  <si>
    <t>MH Epargne Diversifié équilibre solidaire</t>
  </si>
  <si>
    <t>MH Epargne Actions bas carbone</t>
  </si>
  <si>
    <t>MH Epargne Actions emploi retraite solidaire</t>
  </si>
  <si>
    <t>MH Epargne Diversifié offensif</t>
  </si>
  <si>
    <t>MH Epargne Actions Euro</t>
  </si>
  <si>
    <t>Véga IS</t>
  </si>
  <si>
    <t>Sequoia ISR monétaire</t>
  </si>
  <si>
    <t>Orano Diversifié obligataire ISR</t>
  </si>
  <si>
    <t>Impact ISR monétaire</t>
  </si>
  <si>
    <t>I</t>
  </si>
  <si>
    <t>I2</t>
  </si>
  <si>
    <t>Impact ISR Oblig Euro</t>
  </si>
  <si>
    <t>A0</t>
  </si>
  <si>
    <t>A1</t>
  </si>
  <si>
    <t>A2</t>
  </si>
  <si>
    <t>CO</t>
  </si>
  <si>
    <t>Impact ISR Rendement solidaire</t>
  </si>
  <si>
    <t>Impact ISR Equilibre</t>
  </si>
  <si>
    <t>Impact ISR Mixte solidaire</t>
  </si>
  <si>
    <t>Impact ISR Dynamique</t>
  </si>
  <si>
    <t>Impact ISR Performance</t>
  </si>
  <si>
    <t>Impact Actions emploi solidaire</t>
  </si>
  <si>
    <t>Cap ISR Monétaire</t>
  </si>
  <si>
    <t>Cap ISR Oblig euro</t>
  </si>
  <si>
    <t>Cap ISR Rendement</t>
  </si>
  <si>
    <t>Cap ISR Mixte solidaire</t>
  </si>
  <si>
    <t>Cap ISR Croissance</t>
  </si>
  <si>
    <t>Cap ISR Actions Europe</t>
  </si>
  <si>
    <t>Sélection Mirova Europe Environnement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</si>
</sst>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dd/mm/yy;@"/>
  </numFmts>
  <fonts count="1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49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49" fontId="4" fillId="3" borderId="9" xfId="0" applyNumberFormat="1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center" vertical="top" wrapText="1"/>
    </xf>
    <xf numFmtId="165" fontId="5" fillId="3" borderId="11" xfId="0" applyNumberFormat="1" applyFont="1" applyFill="1" applyBorder="1" applyAlignment="1">
      <alignment horizontal="center" vertical="top" wrapText="1"/>
    </xf>
    <xf numFmtId="1" fontId="6" fillId="3" borderId="12" xfId="1" applyNumberFormat="1" applyFont="1" applyFill="1" applyBorder="1" applyAlignment="1" applyProtection="1">
      <alignment horizontal="left" vertical="top" wrapText="1"/>
    </xf>
    <xf numFmtId="1" fontId="3" fillId="3" borderId="13" xfId="0" applyNumberFormat="1" applyFont="1" applyFill="1" applyBorder="1" applyAlignment="1">
      <alignment horizontal="center" vertical="top" wrapText="1"/>
    </xf>
    <xf numFmtId="1" fontId="3" fillId="3" borderId="14" xfId="0" applyNumberFormat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165" fontId="5" fillId="0" borderId="11" xfId="0" applyNumberFormat="1" applyFont="1" applyBorder="1" applyAlignment="1">
      <alignment horizontal="center" vertical="top" wrapText="1"/>
    </xf>
    <xf numFmtId="1" fontId="6" fillId="0" borderId="12" xfId="1" applyNumberFormat="1" applyFont="1" applyFill="1" applyBorder="1" applyAlignment="1" applyProtection="1">
      <alignment horizontal="left" vertical="top" wrapText="1"/>
    </xf>
    <xf numFmtId="1" fontId="3" fillId="0" borderId="14" xfId="0" applyNumberFormat="1" applyFont="1" applyBorder="1" applyAlignment="1">
      <alignment horizontal="center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3" borderId="15" xfId="0" applyFont="1" applyFill="1" applyBorder="1" applyAlignment="1" applyProtection="1">
      <alignment vertical="top" wrapText="1"/>
      <protection locked="0"/>
    </xf>
    <xf numFmtId="1" fontId="7" fillId="3" borderId="12" xfId="1" applyNumberFormat="1" applyFont="1" applyFill="1" applyBorder="1" applyAlignment="1" applyProtection="1">
      <alignment horizontal="left" vertical="top" wrapText="1"/>
    </xf>
    <xf numFmtId="1" fontId="7" fillId="0" borderId="12" xfId="1" applyNumberFormat="1" applyFont="1" applyFill="1" applyBorder="1" applyAlignment="1" applyProtection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3" fillId="3" borderId="0" xfId="0" applyFont="1" applyFill="1"/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3" borderId="15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>
      <alignment horizontal="left" vertical="top" wrapText="1"/>
    </xf>
    <xf numFmtId="1" fontId="5" fillId="3" borderId="12" xfId="1" applyNumberFormat="1" applyFont="1" applyFill="1" applyBorder="1" applyAlignment="1" applyProtection="1">
      <alignment horizontal="left" vertical="top" wrapText="1"/>
    </xf>
    <xf numFmtId="1" fontId="6" fillId="0" borderId="12" xfId="1" applyNumberFormat="1" applyFont="1" applyFill="1" applyBorder="1" applyAlignment="1" applyProtection="1">
      <alignment horizontal="left" vertical="top"/>
    </xf>
    <xf numFmtId="1" fontId="5" fillId="0" borderId="12" xfId="1" applyNumberFormat="1" applyFont="1" applyFill="1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6" fillId="0" borderId="12" xfId="1" applyNumberFormat="1" applyFont="1" applyBorder="1" applyAlignment="1" applyProtection="1">
      <alignment horizontal="left" vertical="top"/>
    </xf>
    <xf numFmtId="0" fontId="4" fillId="3" borderId="9" xfId="0" applyFont="1" applyFill="1" applyBorder="1" applyAlignment="1" applyProtection="1">
      <alignment vertical="top" wrapText="1"/>
      <protection locked="0"/>
    </xf>
    <xf numFmtId="1" fontId="6" fillId="3" borderId="12" xfId="1" applyNumberFormat="1" applyFont="1" applyFill="1" applyBorder="1" applyAlignment="1" applyProtection="1">
      <alignment horizontal="left" vertical="top"/>
    </xf>
    <xf numFmtId="1" fontId="7" fillId="3" borderId="12" xfId="1" applyNumberFormat="1" applyFont="1" applyFill="1" applyBorder="1" applyAlignment="1" applyProtection="1">
      <alignment horizontal="left" vertical="top"/>
    </xf>
    <xf numFmtId="49" fontId="4" fillId="0" borderId="9" xfId="0" applyNumberFormat="1" applyFont="1" applyBorder="1" applyAlignment="1" applyProtection="1">
      <alignment vertical="top"/>
      <protection locked="0"/>
    </xf>
    <xf numFmtId="0" fontId="5" fillId="0" borderId="16" xfId="0" applyFont="1" applyBorder="1" applyAlignment="1">
      <alignment horizontal="center" vertical="top" wrapText="1"/>
    </xf>
    <xf numFmtId="1" fontId="7" fillId="0" borderId="12" xfId="1" applyNumberFormat="1" applyFont="1" applyFill="1" applyBorder="1" applyAlignment="1" applyProtection="1">
      <alignment horizontal="left" vertical="top"/>
    </xf>
    <xf numFmtId="0" fontId="5" fillId="3" borderId="16" xfId="0" applyFont="1" applyFill="1" applyBorder="1" applyAlignment="1">
      <alignment horizontal="center" vertical="top" wrapText="1"/>
    </xf>
    <xf numFmtId="0" fontId="4" fillId="0" borderId="17" xfId="0" applyFont="1" applyBorder="1" applyAlignment="1" applyProtection="1">
      <alignment horizontal="left" vertical="top"/>
      <protection locked="0"/>
    </xf>
    <xf numFmtId="1" fontId="7" fillId="0" borderId="12" xfId="1" applyNumberFormat="1" applyFont="1" applyBorder="1" applyAlignment="1" applyProtection="1">
      <alignment horizontal="left" vertical="top"/>
    </xf>
    <xf numFmtId="1" fontId="5" fillId="3" borderId="12" xfId="1" applyNumberFormat="1" applyFont="1" applyFill="1" applyBorder="1" applyAlignment="1" applyProtection="1">
      <alignment horizontal="left" vertical="top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3" borderId="19" xfId="0" applyFont="1" applyFill="1" applyBorder="1" applyAlignment="1" applyProtection="1">
      <alignment vertical="top" wrapText="1"/>
      <protection locked="0"/>
    </xf>
    <xf numFmtId="0" fontId="4" fillId="3" borderId="20" xfId="0" applyFont="1" applyFill="1" applyBorder="1" applyAlignment="1" applyProtection="1">
      <alignment horizontal="left" vertical="top" wrapText="1"/>
      <protection locked="0"/>
    </xf>
    <xf numFmtId="0" fontId="5" fillId="3" borderId="21" xfId="0" applyFont="1" applyFill="1" applyBorder="1" applyAlignment="1">
      <alignment horizontal="center" vertical="top" wrapText="1"/>
    </xf>
    <xf numFmtId="165" fontId="5" fillId="3" borderId="21" xfId="0" applyNumberFormat="1" applyFont="1" applyFill="1" applyBorder="1" applyAlignment="1">
      <alignment horizontal="center" vertical="top" wrapText="1"/>
    </xf>
    <xf numFmtId="1" fontId="5" fillId="3" borderId="22" xfId="1" applyNumberFormat="1" applyFont="1" applyFill="1" applyBorder="1" applyAlignment="1" applyProtection="1">
      <alignment horizontal="left" vertical="top"/>
    </xf>
  </cellXfs>
  <cellStyles count="2">
    <cellStyle name="Lien hypertexte" xfId="1" builtinId="8"/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hilippeVigneron/Downloads/CIES_fonds_labellise&#769;s_v10.14.xlsx" TargetMode="External"/><Relationship Id="rId1" Type="http://schemas.openxmlformats.org/officeDocument/2006/relationships/externalLinkPath" Target="/Users/PhilippeVigneron/Downloads/CIES_fonds_labellise&#769;s_v10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nds_labellisés"/>
      <sheetName val="Parts_labellisées"/>
      <sheetName val="Bilan"/>
      <sheetName val="Graphiques"/>
      <sheetName val="Légende"/>
      <sheetName val="Historique évolutions"/>
      <sheetName val="CAC40"/>
      <sheetName val="Export_site_CIES"/>
      <sheetName val="Export_site_CIES_légende"/>
      <sheetName val="Trésor_Public"/>
      <sheetName val="Fonds_délabellisés"/>
      <sheetName val="Parts_délabellisées"/>
      <sheetName val="Nom_SGP"/>
    </sheetNames>
    <sheetDataSet>
      <sheetData sheetId="0"/>
      <sheetData sheetId="1">
        <row r="3">
          <cell r="B3" t="str">
            <v>Amundi Label monétaire ESR</v>
          </cell>
          <cell r="C3" t="str">
            <v>E</v>
          </cell>
          <cell r="D3">
            <v>1</v>
          </cell>
          <cell r="E3" t="str">
            <v>France</v>
          </cell>
          <cell r="F3" t="str">
            <v>Monétaire</v>
          </cell>
          <cell r="G3" t="str">
            <v>non</v>
          </cell>
          <cell r="H3" t="str">
            <v>8</v>
          </cell>
          <cell r="I3" t="str">
            <v>M</v>
          </cell>
          <cell r="J3" t="str">
            <v>€STER capitalisé</v>
          </cell>
          <cell r="K3">
            <v>44356</v>
          </cell>
          <cell r="L3">
            <v>1E-3</v>
          </cell>
          <cell r="M3" t="str">
            <v>969500R0CWQXWJ3N7R57</v>
          </cell>
          <cell r="N3" t="str">
            <v>QS0009106012</v>
          </cell>
          <cell r="O3">
            <v>990000080729</v>
          </cell>
          <cell r="P3" t="str">
            <v>S</v>
          </cell>
        </row>
        <row r="4">
          <cell r="B4" t="str">
            <v>Amundi Label monétaire ESR</v>
          </cell>
          <cell r="C4" t="str">
            <v>E2</v>
          </cell>
          <cell r="D4">
            <v>1</v>
          </cell>
          <cell r="E4" t="str">
            <v>France</v>
          </cell>
          <cell r="F4" t="str">
            <v>Monétaire</v>
          </cell>
          <cell r="G4" t="str">
            <v>non</v>
          </cell>
          <cell r="H4" t="str">
            <v>8</v>
          </cell>
          <cell r="I4" t="str">
            <v>M</v>
          </cell>
          <cell r="J4" t="str">
            <v>€STER capitalisé</v>
          </cell>
          <cell r="K4">
            <v>44356</v>
          </cell>
          <cell r="L4">
            <v>1E-3</v>
          </cell>
          <cell r="M4" t="str">
            <v>969500R0CWQXWJ3N7R57</v>
          </cell>
          <cell r="N4" t="str">
            <v>QS0009109602</v>
          </cell>
          <cell r="O4">
            <v>990000109609</v>
          </cell>
          <cell r="P4" t="str">
            <v>S</v>
          </cell>
        </row>
        <row r="5">
          <cell r="B5" t="str">
            <v>Amundi Label monétaire ESR</v>
          </cell>
          <cell r="C5" t="str">
            <v>F</v>
          </cell>
          <cell r="D5">
            <v>1</v>
          </cell>
          <cell r="E5" t="str">
            <v>France</v>
          </cell>
          <cell r="F5" t="str">
            <v>Monétaire</v>
          </cell>
          <cell r="G5" t="str">
            <v>non</v>
          </cell>
          <cell r="H5" t="str">
            <v>8</v>
          </cell>
          <cell r="I5" t="str">
            <v>M</v>
          </cell>
          <cell r="J5" t="str">
            <v>€STER capitalisé</v>
          </cell>
          <cell r="K5">
            <v>44356</v>
          </cell>
          <cell r="L5">
            <v>2E-3</v>
          </cell>
          <cell r="M5" t="str">
            <v>969500R0CWQXWJ3N7R57</v>
          </cell>
          <cell r="N5" t="str">
            <v>QS0009080720</v>
          </cell>
          <cell r="O5">
            <v>990000106019</v>
          </cell>
          <cell r="P5" t="str">
            <v>P</v>
          </cell>
        </row>
        <row r="6">
          <cell r="B6" t="str">
            <v>Amundi Label trésorerie ESR</v>
          </cell>
          <cell r="C6" t="str">
            <v>E</v>
          </cell>
          <cell r="D6">
            <v>1</v>
          </cell>
          <cell r="E6" t="str">
            <v>France</v>
          </cell>
          <cell r="F6" t="str">
            <v>Obligations</v>
          </cell>
          <cell r="G6" t="str">
            <v>non</v>
          </cell>
          <cell r="H6">
            <v>8</v>
          </cell>
          <cell r="I6" t="str">
            <v>M</v>
          </cell>
          <cell r="J6" t="str">
            <v>20% ICE Bofa 1-3 Year Euro Corporate Index +80% €STR capitalisé</v>
          </cell>
          <cell r="K6">
            <v>44979</v>
          </cell>
          <cell r="L6">
            <v>1.1999999999999999E-3</v>
          </cell>
          <cell r="M6" t="str">
            <v>969500R5C82C222A8G51</v>
          </cell>
          <cell r="N6" t="str">
            <v>QS0009119239</v>
          </cell>
          <cell r="O6">
            <v>990000119239</v>
          </cell>
          <cell r="P6" t="str">
            <v>S</v>
          </cell>
        </row>
        <row r="7">
          <cell r="B7" t="str">
            <v>Amundi Label trésorerie ESR</v>
          </cell>
          <cell r="C7" t="str">
            <v>F</v>
          </cell>
          <cell r="D7">
            <v>1</v>
          </cell>
          <cell r="E7" t="str">
            <v>France</v>
          </cell>
          <cell r="F7" t="str">
            <v>Obligations</v>
          </cell>
          <cell r="G7" t="str">
            <v>non</v>
          </cell>
          <cell r="H7">
            <v>8</v>
          </cell>
          <cell r="I7" t="str">
            <v>M</v>
          </cell>
          <cell r="J7" t="str">
            <v>20% ICE Bofa 1-3 Year Euro Corporate Index +80% €STR capitalisé</v>
          </cell>
          <cell r="K7">
            <v>44979</v>
          </cell>
          <cell r="L7">
            <v>2.2000000000000001E-3</v>
          </cell>
          <cell r="M7" t="str">
            <v>969500R5C82C222A8G51</v>
          </cell>
          <cell r="N7" t="str">
            <v>QS0009083336</v>
          </cell>
          <cell r="O7">
            <v>990000083339</v>
          </cell>
          <cell r="P7" t="str">
            <v>P</v>
          </cell>
        </row>
        <row r="8">
          <cell r="B8" t="str">
            <v>Amundi Label modérato ESR</v>
          </cell>
          <cell r="C8" t="str">
            <v>F</v>
          </cell>
          <cell r="D8">
            <v>2</v>
          </cell>
          <cell r="E8" t="str">
            <v>France</v>
          </cell>
          <cell r="F8" t="str">
            <v>Diversifié</v>
          </cell>
          <cell r="G8" t="str">
            <v>non</v>
          </cell>
          <cell r="H8">
            <v>8</v>
          </cell>
          <cell r="I8" t="str">
            <v>M</v>
          </cell>
          <cell r="J8" t="str">
            <v xml:space="preserve"> €STR capitalisé +0,9%</v>
          </cell>
          <cell r="K8">
            <v>44979</v>
          </cell>
          <cell r="L8">
            <v>4.5999999999999999E-3</v>
          </cell>
          <cell r="M8" t="str">
            <v>969500CG1FTASEC9ZW90</v>
          </cell>
          <cell r="N8" t="str">
            <v>QS0009067370</v>
          </cell>
          <cell r="O8">
            <v>990000067379</v>
          </cell>
          <cell r="P8" t="str">
            <v>P</v>
          </cell>
        </row>
        <row r="9">
          <cell r="B9" t="str">
            <v>Amundi Label modérato ESR</v>
          </cell>
          <cell r="C9" t="str">
            <v>PER</v>
          </cell>
          <cell r="D9">
            <v>2</v>
          </cell>
          <cell r="E9" t="str">
            <v>France</v>
          </cell>
          <cell r="F9" t="str">
            <v>Diversifié</v>
          </cell>
          <cell r="G9" t="str">
            <v>non</v>
          </cell>
          <cell r="H9">
            <v>8</v>
          </cell>
          <cell r="I9" t="str">
            <v>M</v>
          </cell>
          <cell r="J9" t="str">
            <v xml:space="preserve"> €STR capitalisé +0,9%</v>
          </cell>
          <cell r="K9">
            <v>44979</v>
          </cell>
          <cell r="L9">
            <v>4.5999999999999999E-3</v>
          </cell>
          <cell r="M9" t="str">
            <v>969500CG1FTASEC9ZW90</v>
          </cell>
          <cell r="N9" t="str">
            <v>FR0014001D55</v>
          </cell>
          <cell r="O9">
            <v>990000127689</v>
          </cell>
          <cell r="P9" t="str">
            <v>S</v>
          </cell>
        </row>
        <row r="10">
          <cell r="B10" t="str">
            <v>Amundi Label modérato ESR</v>
          </cell>
          <cell r="C10" t="str">
            <v>PER CA</v>
          </cell>
          <cell r="D10">
            <v>2</v>
          </cell>
          <cell r="E10" t="str">
            <v>France</v>
          </cell>
          <cell r="F10" t="str">
            <v>Diversifié</v>
          </cell>
          <cell r="G10" t="str">
            <v>non</v>
          </cell>
          <cell r="H10">
            <v>8</v>
          </cell>
          <cell r="I10" t="str">
            <v>M</v>
          </cell>
          <cell r="J10" t="str">
            <v xml:space="preserve"> €STR capitalisé +0,9%</v>
          </cell>
          <cell r="K10">
            <v>44979</v>
          </cell>
          <cell r="L10">
            <v>3.7000000000000002E-3</v>
          </cell>
          <cell r="M10" t="str">
            <v>969500CG1FTASEC9ZW90</v>
          </cell>
          <cell r="N10" t="str">
            <v>FR0014001D63</v>
          </cell>
          <cell r="O10">
            <v>990000127699</v>
          </cell>
          <cell r="P10" t="str">
            <v>S</v>
          </cell>
        </row>
        <row r="11">
          <cell r="B11" t="str">
            <v>Amundi Label modérato ESR</v>
          </cell>
          <cell r="C11" t="str">
            <v>Assureur</v>
          </cell>
          <cell r="D11">
            <v>2</v>
          </cell>
          <cell r="E11" t="str">
            <v>France</v>
          </cell>
          <cell r="F11" t="str">
            <v>Diversifié</v>
          </cell>
          <cell r="G11" t="str">
            <v>non</v>
          </cell>
          <cell r="H11">
            <v>8</v>
          </cell>
          <cell r="I11" t="str">
            <v>M</v>
          </cell>
          <cell r="J11" t="str">
            <v xml:space="preserve"> €STR capitalisé +0,9%</v>
          </cell>
          <cell r="K11">
            <v>44979</v>
          </cell>
          <cell r="L11">
            <v>6.1999999999999998E-3</v>
          </cell>
          <cell r="M11" t="str">
            <v>969500CG1FTASEC9ZW90</v>
          </cell>
          <cell r="N11" t="str">
            <v>FR0014001D71</v>
          </cell>
          <cell r="O11">
            <v>990000127709</v>
          </cell>
          <cell r="P11" t="str">
            <v>S</v>
          </cell>
        </row>
        <row r="12">
          <cell r="B12" t="str">
            <v>Amundi Label obligataire ESR</v>
          </cell>
          <cell r="C12" t="str">
            <v>E2</v>
          </cell>
          <cell r="D12">
            <v>2</v>
          </cell>
          <cell r="E12" t="str">
            <v>France</v>
          </cell>
          <cell r="F12" t="str">
            <v>Obligations</v>
          </cell>
          <cell r="G12" t="str">
            <v>non</v>
          </cell>
          <cell r="H12">
            <v>8</v>
          </cell>
          <cell r="I12" t="str">
            <v>M</v>
          </cell>
          <cell r="J12" t="str">
            <v>Bloomberg Euro Aggregate</v>
          </cell>
          <cell r="K12">
            <v>44356</v>
          </cell>
          <cell r="L12">
            <v>5.7999999999999996E-3</v>
          </cell>
          <cell r="M12" t="str">
            <v>969500CW1YJNL6AAV141</v>
          </cell>
          <cell r="N12" t="str">
            <v>QS0009109339</v>
          </cell>
          <cell r="O12">
            <v>990000109339</v>
          </cell>
          <cell r="P12" t="str">
            <v>S</v>
          </cell>
        </row>
        <row r="13">
          <cell r="B13" t="str">
            <v>Amundi Label obligataire ESR</v>
          </cell>
          <cell r="C13" t="str">
            <v>F</v>
          </cell>
          <cell r="D13">
            <v>2</v>
          </cell>
          <cell r="E13" t="str">
            <v>France</v>
          </cell>
          <cell r="F13" t="str">
            <v>Obligations</v>
          </cell>
          <cell r="G13" t="str">
            <v>non</v>
          </cell>
          <cell r="H13">
            <v>8</v>
          </cell>
          <cell r="I13" t="str">
            <v>M</v>
          </cell>
          <cell r="J13" t="str">
            <v>Bloomberg Euro Aggregate</v>
          </cell>
          <cell r="K13">
            <v>44356</v>
          </cell>
          <cell r="L13">
            <v>6.7999999999999996E-3</v>
          </cell>
          <cell r="M13" t="str">
            <v>969500CW1YJNL6AAV141</v>
          </cell>
          <cell r="N13" t="str">
            <v>QS0009084201</v>
          </cell>
          <cell r="O13">
            <v>990000084209</v>
          </cell>
          <cell r="P13" t="str">
            <v>P</v>
          </cell>
        </row>
        <row r="14">
          <cell r="B14" t="str">
            <v>Amundi Label harmonie solidaire ESR</v>
          </cell>
          <cell r="C14" t="str">
            <v>E</v>
          </cell>
          <cell r="D14">
            <v>2</v>
          </cell>
          <cell r="E14" t="str">
            <v>France</v>
          </cell>
          <cell r="F14" t="str">
            <v>Diversifié</v>
          </cell>
          <cell r="G14" t="str">
            <v>oui</v>
          </cell>
          <cell r="H14">
            <v>8</v>
          </cell>
          <cell r="I14" t="str">
            <v>M</v>
          </cell>
          <cell r="J14" t="str">
            <v>2,5% au-delà de l'€STR capitalisé</v>
          </cell>
          <cell r="K14">
            <v>44356</v>
          </cell>
          <cell r="L14">
            <v>3.5999999999999999E-3</v>
          </cell>
          <cell r="M14" t="str">
            <v>969500R4B8MPU8UEIX91</v>
          </cell>
          <cell r="N14" t="str">
            <v>QS0009102326</v>
          </cell>
          <cell r="O14">
            <v>990000102329</v>
          </cell>
          <cell r="P14" t="str">
            <v>S</v>
          </cell>
        </row>
        <row r="15">
          <cell r="B15" t="str">
            <v>Amundi Label harmonie solidaire ESR</v>
          </cell>
          <cell r="C15" t="str">
            <v>F</v>
          </cell>
          <cell r="D15">
            <v>2</v>
          </cell>
          <cell r="E15" t="str">
            <v>France</v>
          </cell>
          <cell r="F15" t="str">
            <v>Diversifié</v>
          </cell>
          <cell r="G15" t="str">
            <v>oui</v>
          </cell>
          <cell r="H15">
            <v>8</v>
          </cell>
          <cell r="I15" t="str">
            <v>M</v>
          </cell>
          <cell r="J15" t="str">
            <v>2,5% au-delà de l'€STR capitalisé</v>
          </cell>
          <cell r="K15">
            <v>44356</v>
          </cell>
          <cell r="L15">
            <v>4.5999999999999999E-3</v>
          </cell>
          <cell r="M15" t="str">
            <v>969500R4B8MPU8UEIX91</v>
          </cell>
          <cell r="N15" t="str">
            <v>QS0009102334</v>
          </cell>
          <cell r="O15">
            <v>990000102339</v>
          </cell>
          <cell r="P15" t="str">
            <v>P</v>
          </cell>
        </row>
        <row r="16">
          <cell r="B16" t="str">
            <v>Amundi Label harmonie solidaire ESR</v>
          </cell>
          <cell r="C16" t="str">
            <v>PER</v>
          </cell>
          <cell r="D16">
            <v>2</v>
          </cell>
          <cell r="E16" t="str">
            <v>France</v>
          </cell>
          <cell r="F16" t="str">
            <v>Diversifié</v>
          </cell>
          <cell r="G16" t="str">
            <v>oui</v>
          </cell>
          <cell r="H16">
            <v>8</v>
          </cell>
          <cell r="I16" t="str">
            <v>M</v>
          </cell>
          <cell r="J16" t="str">
            <v>2,5% au-delà de l'€STR capitalisé</v>
          </cell>
          <cell r="K16">
            <v>44356</v>
          </cell>
          <cell r="L16">
            <v>4.5999999999999999E-3</v>
          </cell>
          <cell r="M16" t="str">
            <v>969500R4B8MPU8UEIX91</v>
          </cell>
          <cell r="N16" t="str">
            <v>FR0014001AM7</v>
          </cell>
          <cell r="O16">
            <v>990000127119</v>
          </cell>
          <cell r="P16" t="str">
            <v>S</v>
          </cell>
        </row>
        <row r="17">
          <cell r="B17" t="str">
            <v>Amundi Label harmonie solidaire ESR</v>
          </cell>
          <cell r="C17" t="str">
            <v>PER CA</v>
          </cell>
          <cell r="D17">
            <v>2</v>
          </cell>
          <cell r="E17" t="str">
            <v>France</v>
          </cell>
          <cell r="F17" t="str">
            <v>Diversifié</v>
          </cell>
          <cell r="G17" t="str">
            <v>oui</v>
          </cell>
          <cell r="H17">
            <v>8</v>
          </cell>
          <cell r="I17" t="str">
            <v>M</v>
          </cell>
          <cell r="J17" t="str">
            <v>2,5% au-delà de l'€STR capitalisé</v>
          </cell>
          <cell r="K17">
            <v>44356</v>
          </cell>
          <cell r="L17">
            <v>6.1000000000000004E-3</v>
          </cell>
          <cell r="M17" t="str">
            <v>969500R4B8MPU8UEIX91</v>
          </cell>
          <cell r="N17" t="str">
            <v>FR0014001AN5</v>
          </cell>
          <cell r="O17">
            <v>990000127129</v>
          </cell>
          <cell r="P17" t="str">
            <v>S</v>
          </cell>
        </row>
        <row r="18">
          <cell r="B18" t="str">
            <v>Amundi Label harmonie solidaire ESR</v>
          </cell>
          <cell r="C18" t="str">
            <v>Assureur</v>
          </cell>
          <cell r="D18">
            <v>2</v>
          </cell>
          <cell r="E18" t="str">
            <v>France</v>
          </cell>
          <cell r="F18" t="str">
            <v>Diversifié</v>
          </cell>
          <cell r="G18" t="str">
            <v>oui</v>
          </cell>
          <cell r="H18">
            <v>8</v>
          </cell>
          <cell r="I18" t="str">
            <v>M</v>
          </cell>
          <cell r="J18" t="str">
            <v>2,5% au-delà de l'€STR capitalisé</v>
          </cell>
          <cell r="K18">
            <v>44356</v>
          </cell>
          <cell r="L18">
            <v>8.6E-3</v>
          </cell>
          <cell r="M18" t="str">
            <v>969500R4B8MPU8UEIX91</v>
          </cell>
          <cell r="N18" t="str">
            <v>FR0014001AL9</v>
          </cell>
          <cell r="O18">
            <v>990000127139</v>
          </cell>
          <cell r="P18" t="str">
            <v>S</v>
          </cell>
        </row>
        <row r="19">
          <cell r="B19" t="str">
            <v>Amundi Label prudence ESR</v>
          </cell>
          <cell r="C19" t="str">
            <v>E</v>
          </cell>
          <cell r="D19">
            <v>3</v>
          </cell>
          <cell r="E19" t="str">
            <v>France</v>
          </cell>
          <cell r="F19" t="str">
            <v>Diversifié</v>
          </cell>
          <cell r="G19" t="str">
            <v>non</v>
          </cell>
          <cell r="H19">
            <v>8</v>
          </cell>
          <cell r="I19" t="str">
            <v>M</v>
          </cell>
          <cell r="J19" t="str">
            <v>12,5% MSCI EMU +12,5% MSCI Word +75% Bloomberg Euro aggregate (dividendes et coupons réinvestis)</v>
          </cell>
          <cell r="K19">
            <v>44356</v>
          </cell>
          <cell r="L19">
            <v>0</v>
          </cell>
          <cell r="M19" t="str">
            <v>969500SAKIEDT086L652</v>
          </cell>
          <cell r="N19" t="str">
            <v>QS0009106020</v>
          </cell>
          <cell r="O19">
            <v>990000106029</v>
          </cell>
          <cell r="P19" t="str">
            <v>S</v>
          </cell>
        </row>
        <row r="20">
          <cell r="B20" t="str">
            <v>Amundi Label prudence ESR</v>
          </cell>
          <cell r="C20" t="str">
            <v>E2</v>
          </cell>
          <cell r="D20">
            <v>3</v>
          </cell>
          <cell r="E20" t="str">
            <v>France</v>
          </cell>
          <cell r="F20" t="str">
            <v>Diversifié</v>
          </cell>
          <cell r="G20" t="str">
            <v>non</v>
          </cell>
          <cell r="H20">
            <v>8</v>
          </cell>
          <cell r="I20" t="str">
            <v>M</v>
          </cell>
          <cell r="J20" t="str">
            <v>12,5% MSCI EMU +12,5% MSCI Word +75% Bloomberg Euro aggregate (dividendes et coupons réinvestis)</v>
          </cell>
          <cell r="K20">
            <v>44356</v>
          </cell>
          <cell r="L20">
            <v>0</v>
          </cell>
          <cell r="M20" t="str">
            <v>969500SAKIEDT086L652</v>
          </cell>
          <cell r="N20" t="str">
            <v>QS0009109610</v>
          </cell>
          <cell r="O20">
            <v>990000109619</v>
          </cell>
          <cell r="P20" t="str">
            <v>S</v>
          </cell>
        </row>
        <row r="21">
          <cell r="B21" t="str">
            <v>Amundi Label prudence ESR</v>
          </cell>
          <cell r="C21" t="str">
            <v>F</v>
          </cell>
          <cell r="D21">
            <v>3</v>
          </cell>
          <cell r="E21" t="str">
            <v>France</v>
          </cell>
          <cell r="F21" t="str">
            <v>Diversifié</v>
          </cell>
          <cell r="G21" t="str">
            <v>non</v>
          </cell>
          <cell r="H21">
            <v>8</v>
          </cell>
          <cell r="I21" t="str">
            <v>M</v>
          </cell>
          <cell r="J21" t="str">
            <v>12,5% MSCI EMU +12,5% MSCI Word +75% Bloomberg Euro aggregate (dividendes et coupons réinvestis)</v>
          </cell>
          <cell r="K21">
            <v>44356</v>
          </cell>
          <cell r="L21">
            <v>3.8E-3</v>
          </cell>
          <cell r="M21" t="str">
            <v>969500SAKIEDT086L652</v>
          </cell>
          <cell r="N21" t="str">
            <v>QS0009080738</v>
          </cell>
          <cell r="O21">
            <v>990000080739</v>
          </cell>
          <cell r="P21" t="str">
            <v>P</v>
          </cell>
        </row>
        <row r="22">
          <cell r="B22" t="str">
            <v>Amundi Label prudence ESR</v>
          </cell>
          <cell r="C22" t="str">
            <v>PER</v>
          </cell>
          <cell r="D22">
            <v>3</v>
          </cell>
          <cell r="E22" t="str">
            <v>France</v>
          </cell>
          <cell r="F22" t="str">
            <v>Diversifié</v>
          </cell>
          <cell r="G22" t="str">
            <v>non</v>
          </cell>
          <cell r="H22">
            <v>8</v>
          </cell>
          <cell r="I22" t="str">
            <v>M</v>
          </cell>
          <cell r="J22" t="str">
            <v>12,5% MSCI EMU +12,5% MSCI Word +75% Bloomberg Euro aggregate (dividendes et coupons réinvestis)</v>
          </cell>
          <cell r="K22">
            <v>44356</v>
          </cell>
          <cell r="L22">
            <v>3.8E-3</v>
          </cell>
          <cell r="M22" t="str">
            <v>969500SAKIEDT086L652</v>
          </cell>
          <cell r="N22" t="str">
            <v>FR0014001CQ4</v>
          </cell>
          <cell r="O22">
            <v>990000127479</v>
          </cell>
          <cell r="P22" t="str">
            <v>S</v>
          </cell>
        </row>
        <row r="23">
          <cell r="B23" t="str">
            <v>Amundi Label prudence ESR</v>
          </cell>
          <cell r="C23" t="str">
            <v>Assureur</v>
          </cell>
          <cell r="D23">
            <v>3</v>
          </cell>
          <cell r="E23" t="str">
            <v>France</v>
          </cell>
          <cell r="F23" t="str">
            <v>Diversifié</v>
          </cell>
          <cell r="G23" t="str">
            <v>non</v>
          </cell>
          <cell r="H23">
            <v>8</v>
          </cell>
          <cell r="I23" t="str">
            <v>M</v>
          </cell>
          <cell r="J23" t="str">
            <v>12,5% MSCI EMU +12,5% MSCI Word +75% Bloomberg Euro aggregate (dividendes et coupons réinvestis)</v>
          </cell>
          <cell r="K23">
            <v>44356</v>
          </cell>
          <cell r="L23">
            <v>5.0000000000000001E-3</v>
          </cell>
          <cell r="M23" t="str">
            <v>969500SAKIEDT086L652</v>
          </cell>
          <cell r="N23" t="str">
            <v>FR0014001CP6</v>
          </cell>
          <cell r="O23">
            <v>990000127489</v>
          </cell>
          <cell r="P23" t="str">
            <v>S</v>
          </cell>
        </row>
        <row r="24">
          <cell r="B24" t="str">
            <v>Amundi Label équilibre ESR</v>
          </cell>
          <cell r="C24" t="str">
            <v>E2</v>
          </cell>
          <cell r="D24">
            <v>3</v>
          </cell>
          <cell r="E24" t="str">
            <v>France</v>
          </cell>
          <cell r="F24" t="str">
            <v>Diversifié</v>
          </cell>
          <cell r="G24" t="str">
            <v>non</v>
          </cell>
          <cell r="H24">
            <v>8</v>
          </cell>
          <cell r="I24" t="str">
            <v>M</v>
          </cell>
          <cell r="J24" t="str">
            <v>25% MSCI World +25% MSCI EMU +50% Bloomberg Euro aggregate</v>
          </cell>
          <cell r="K24">
            <v>44356</v>
          </cell>
          <cell r="L24">
            <v>0</v>
          </cell>
          <cell r="M24" t="str">
            <v>969500EQK467K00W2T05</v>
          </cell>
          <cell r="N24" t="str">
            <v>QS0009109321</v>
          </cell>
          <cell r="O24">
            <v>990000109329</v>
          </cell>
          <cell r="P24" t="str">
            <v>S</v>
          </cell>
        </row>
        <row r="25">
          <cell r="B25" t="str">
            <v>Amundi Label équilibre ESR</v>
          </cell>
          <cell r="C25" t="str">
            <v>F</v>
          </cell>
          <cell r="D25">
            <v>3</v>
          </cell>
          <cell r="E25" t="str">
            <v>France</v>
          </cell>
          <cell r="F25" t="str">
            <v>Diversifié</v>
          </cell>
          <cell r="G25" t="str">
            <v>non</v>
          </cell>
          <cell r="H25">
            <v>8</v>
          </cell>
          <cell r="I25" t="str">
            <v>M</v>
          </cell>
          <cell r="J25" t="str">
            <v>25% MSCI World +25% MSCI EMU +50% Bloomberg Euro aggregate</v>
          </cell>
          <cell r="K25">
            <v>44356</v>
          </cell>
          <cell r="L25">
            <v>4.4999999999999997E-3</v>
          </cell>
          <cell r="M25" t="str">
            <v>969500EQK467K00W2T05</v>
          </cell>
          <cell r="N25" t="str">
            <v>QS0009080746</v>
          </cell>
          <cell r="O25">
            <v>990000080749</v>
          </cell>
          <cell r="P25" t="str">
            <v>P</v>
          </cell>
        </row>
        <row r="26">
          <cell r="B26" t="str">
            <v>Amundi Label équilibre ESR</v>
          </cell>
          <cell r="C26" t="str">
            <v>PER</v>
          </cell>
          <cell r="D26">
            <v>3</v>
          </cell>
          <cell r="E26" t="str">
            <v>France</v>
          </cell>
          <cell r="F26" t="str">
            <v>Diversifié</v>
          </cell>
          <cell r="G26" t="str">
            <v>non</v>
          </cell>
          <cell r="H26">
            <v>8</v>
          </cell>
          <cell r="I26" t="str">
            <v>M</v>
          </cell>
          <cell r="J26" t="str">
            <v>25% MSCI World +25% MSCI EMU +50% Bloomberg Euro aggregate</v>
          </cell>
          <cell r="K26">
            <v>44356</v>
          </cell>
          <cell r="L26">
            <v>4.4999999999999997E-3</v>
          </cell>
          <cell r="M26" t="str">
            <v>969500EQK467K00W2T05</v>
          </cell>
          <cell r="N26" t="str">
            <v>FR0014001BB8</v>
          </cell>
          <cell r="O26">
            <v>990000127229</v>
          </cell>
          <cell r="P26" t="str">
            <v>S</v>
          </cell>
        </row>
        <row r="27">
          <cell r="B27" t="str">
            <v>Amundi Label équilibre ESR</v>
          </cell>
          <cell r="C27" t="str">
            <v>Assureur</v>
          </cell>
          <cell r="D27">
            <v>3</v>
          </cell>
          <cell r="E27" t="str">
            <v>France</v>
          </cell>
          <cell r="F27" t="str">
            <v>Diversifié</v>
          </cell>
          <cell r="G27" t="str">
            <v>non</v>
          </cell>
          <cell r="H27">
            <v>8</v>
          </cell>
          <cell r="I27" t="str">
            <v>M</v>
          </cell>
          <cell r="J27" t="str">
            <v>25% MSCI World +25% MSCI EMU +50% Bloomberg Euro aggregate</v>
          </cell>
          <cell r="K27">
            <v>44356</v>
          </cell>
          <cell r="L27">
            <v>6.0000000000000001E-3</v>
          </cell>
          <cell r="M27" t="str">
            <v>969500EQK467K00W2T05</v>
          </cell>
          <cell r="N27" t="str">
            <v>FR0014001BC6</v>
          </cell>
          <cell r="O27">
            <v>990000127239</v>
          </cell>
          <cell r="P27" t="str">
            <v>S</v>
          </cell>
        </row>
        <row r="28">
          <cell r="B28" t="str">
            <v>Amundi Label équilibre solidaire ESR</v>
          </cell>
          <cell r="C28" t="str">
            <v>E</v>
          </cell>
          <cell r="D28">
            <v>3</v>
          </cell>
          <cell r="E28" t="str">
            <v>France</v>
          </cell>
          <cell r="F28" t="str">
            <v>Diversifié</v>
          </cell>
          <cell r="G28" t="str">
            <v>oui</v>
          </cell>
          <cell r="H28">
            <v>8</v>
          </cell>
          <cell r="I28" t="str">
            <v>M</v>
          </cell>
          <cell r="J28" t="str">
            <v>Sans objet</v>
          </cell>
          <cell r="K28">
            <v>44356</v>
          </cell>
          <cell r="L28">
            <v>6.3E-3</v>
          </cell>
          <cell r="M28" t="str">
            <v>9695002U3RFYONH13Y50</v>
          </cell>
          <cell r="N28" t="str">
            <v>QS0009106038</v>
          </cell>
          <cell r="O28">
            <v>990000106039</v>
          </cell>
          <cell r="P28" t="str">
            <v>S</v>
          </cell>
        </row>
        <row r="29">
          <cell r="B29" t="str">
            <v>Amundi Label équilibre solidaire ESR</v>
          </cell>
          <cell r="C29" t="str">
            <v>F</v>
          </cell>
          <cell r="D29">
            <v>3</v>
          </cell>
          <cell r="E29" t="str">
            <v>France</v>
          </cell>
          <cell r="F29" t="str">
            <v>Diversifié</v>
          </cell>
          <cell r="G29" t="str">
            <v>oui</v>
          </cell>
          <cell r="H29">
            <v>8</v>
          </cell>
          <cell r="I29" t="str">
            <v>M</v>
          </cell>
          <cell r="J29" t="str">
            <v>Sans objet</v>
          </cell>
          <cell r="K29">
            <v>44356</v>
          </cell>
          <cell r="L29">
            <v>7.3000000000000001E-3</v>
          </cell>
          <cell r="M29" t="str">
            <v>9695002U3RFYONH13Y50</v>
          </cell>
          <cell r="N29" t="str">
            <v>QS0009079318</v>
          </cell>
          <cell r="O29">
            <v>990000079319</v>
          </cell>
          <cell r="P29" t="str">
            <v>P</v>
          </cell>
        </row>
        <row r="30">
          <cell r="B30" t="str">
            <v>Amundi Label équilibre solidaire ESR</v>
          </cell>
          <cell r="C30" t="str">
            <v>PER</v>
          </cell>
          <cell r="D30">
            <v>3</v>
          </cell>
          <cell r="E30" t="str">
            <v>France</v>
          </cell>
          <cell r="F30" t="str">
            <v>Diversifié</v>
          </cell>
          <cell r="G30" t="str">
            <v>oui</v>
          </cell>
          <cell r="H30">
            <v>8</v>
          </cell>
          <cell r="I30" t="str">
            <v>M</v>
          </cell>
          <cell r="J30" t="str">
            <v>Sans objet</v>
          </cell>
          <cell r="K30">
            <v>44356</v>
          </cell>
          <cell r="L30">
            <v>7.3000000000000001E-3</v>
          </cell>
          <cell r="M30" t="str">
            <v>9695002U3RFYONH13Y50</v>
          </cell>
          <cell r="N30" t="str">
            <v>FR0014001A66</v>
          </cell>
          <cell r="O30">
            <v>990000127029</v>
          </cell>
          <cell r="P30" t="str">
            <v>S</v>
          </cell>
        </row>
        <row r="31">
          <cell r="B31" t="str">
            <v>Amundi Label équilibre solidaire ESR</v>
          </cell>
          <cell r="C31" t="str">
            <v>PER CA</v>
          </cell>
          <cell r="D31">
            <v>3</v>
          </cell>
          <cell r="E31" t="str">
            <v>France</v>
          </cell>
          <cell r="F31" t="str">
            <v>Diversifié</v>
          </cell>
          <cell r="G31" t="str">
            <v>oui</v>
          </cell>
          <cell r="H31">
            <v>8</v>
          </cell>
          <cell r="I31" t="str">
            <v>M</v>
          </cell>
          <cell r="J31" t="str">
            <v>Sans objet</v>
          </cell>
          <cell r="K31">
            <v>44356</v>
          </cell>
          <cell r="L31">
            <v>8.8000000000000005E-3</v>
          </cell>
          <cell r="M31" t="str">
            <v>9695002U3RFYONH13Y50</v>
          </cell>
          <cell r="N31" t="str">
            <v>FR0014001A74</v>
          </cell>
          <cell r="O31">
            <v>990000127039</v>
          </cell>
          <cell r="P31" t="str">
            <v>S</v>
          </cell>
        </row>
        <row r="32">
          <cell r="B32" t="str">
            <v>Amundi Label équilibre solidaire ESR</v>
          </cell>
          <cell r="C32" t="str">
            <v>Assureur</v>
          </cell>
          <cell r="D32">
            <v>3</v>
          </cell>
          <cell r="E32" t="str">
            <v>France</v>
          </cell>
          <cell r="F32" t="str">
            <v>Diversifié</v>
          </cell>
          <cell r="G32" t="str">
            <v>oui</v>
          </cell>
          <cell r="H32">
            <v>8</v>
          </cell>
          <cell r="I32" t="str">
            <v>M</v>
          </cell>
          <cell r="J32" t="str">
            <v>Sans objet</v>
          </cell>
          <cell r="K32">
            <v>44356</v>
          </cell>
          <cell r="L32">
            <v>1.1299999999999999E-2</v>
          </cell>
          <cell r="M32" t="str">
            <v>9695002U3RFYONH13Y50</v>
          </cell>
          <cell r="N32" t="str">
            <v>FR0014001A58</v>
          </cell>
          <cell r="O32">
            <v>990000127049</v>
          </cell>
          <cell r="P32" t="str">
            <v>S</v>
          </cell>
        </row>
        <row r="33">
          <cell r="B33" t="str">
            <v>Amundi Label dynamique ESR</v>
          </cell>
          <cell r="C33" t="str">
            <v>E2</v>
          </cell>
          <cell r="D33">
            <v>4</v>
          </cell>
          <cell r="E33" t="str">
            <v>France</v>
          </cell>
          <cell r="F33" t="str">
            <v>Diversifié</v>
          </cell>
          <cell r="G33" t="str">
            <v>non</v>
          </cell>
          <cell r="H33">
            <v>8</v>
          </cell>
          <cell r="I33" t="str">
            <v>M</v>
          </cell>
          <cell r="J33" t="str">
            <v>37,5% MSCI EMU +37,5% MSCI World +25% Bloomberg Euro aggregate</v>
          </cell>
          <cell r="K33">
            <v>44356</v>
          </cell>
          <cell r="L33">
            <v>0</v>
          </cell>
          <cell r="M33" t="str">
            <v>969500FH0HUXDX635H88</v>
          </cell>
          <cell r="N33" t="str">
            <v>QS0009109313</v>
          </cell>
          <cell r="O33">
            <v>990000109319</v>
          </cell>
          <cell r="P33" t="str">
            <v>S</v>
          </cell>
        </row>
        <row r="34">
          <cell r="B34" t="str">
            <v>Amundi Label dynamique ESR</v>
          </cell>
          <cell r="C34" t="str">
            <v>F</v>
          </cell>
          <cell r="D34">
            <v>4</v>
          </cell>
          <cell r="E34" t="str">
            <v>France</v>
          </cell>
          <cell r="F34" t="str">
            <v>Diversifié</v>
          </cell>
          <cell r="G34" t="str">
            <v>non</v>
          </cell>
          <cell r="H34">
            <v>8</v>
          </cell>
          <cell r="I34" t="str">
            <v>M</v>
          </cell>
          <cell r="J34" t="str">
            <v>37,5% MSCI EMU +37,5% MSCI World +25% Bloomberg Euro aggregate</v>
          </cell>
          <cell r="K34">
            <v>44356</v>
          </cell>
          <cell r="L34">
            <v>6.0000000000000001E-3</v>
          </cell>
          <cell r="M34" t="str">
            <v>969500FH0HUXDX635H88</v>
          </cell>
          <cell r="N34" t="str">
            <v>QS0009080753</v>
          </cell>
          <cell r="O34">
            <v>990000080759</v>
          </cell>
          <cell r="P34" t="str">
            <v>P</v>
          </cell>
        </row>
        <row r="35">
          <cell r="B35" t="str">
            <v>Amundi Label dynamique ESR</v>
          </cell>
          <cell r="C35" t="str">
            <v>PER</v>
          </cell>
          <cell r="D35">
            <v>4</v>
          </cell>
          <cell r="E35" t="str">
            <v>France</v>
          </cell>
          <cell r="F35" t="str">
            <v>Diversifié</v>
          </cell>
          <cell r="G35" t="str">
            <v>non</v>
          </cell>
          <cell r="H35">
            <v>8</v>
          </cell>
          <cell r="I35" t="str">
            <v>M</v>
          </cell>
          <cell r="J35" t="str">
            <v>37,5% MSCI EMU +37,5% MSCI World +25% Bloomberg Euro aggregate</v>
          </cell>
          <cell r="K35">
            <v>44356</v>
          </cell>
          <cell r="L35">
            <v>6.0000000000000001E-3</v>
          </cell>
          <cell r="M35" t="str">
            <v>969500FH0HUXDX635H88</v>
          </cell>
          <cell r="N35" t="str">
            <v>FR0014001CD2</v>
          </cell>
          <cell r="O35">
            <v>990000127499</v>
          </cell>
          <cell r="P35" t="str">
            <v>S</v>
          </cell>
        </row>
        <row r="36">
          <cell r="B36" t="str">
            <v>Amundi Label dynamique ESR</v>
          </cell>
          <cell r="C36" t="str">
            <v>Assureur</v>
          </cell>
          <cell r="D36">
            <v>4</v>
          </cell>
          <cell r="E36" t="str">
            <v>France</v>
          </cell>
          <cell r="F36" t="str">
            <v>Diversifié</v>
          </cell>
          <cell r="G36" t="str">
            <v>non</v>
          </cell>
          <cell r="H36">
            <v>8</v>
          </cell>
          <cell r="I36" t="str">
            <v>M</v>
          </cell>
          <cell r="J36" t="str">
            <v>37,5% MSCI EMU +37,5% MSCI World +25% Bloomberg Euro aggregate</v>
          </cell>
          <cell r="K36">
            <v>44356</v>
          </cell>
          <cell r="L36">
            <v>8.9999999999999993E-3</v>
          </cell>
          <cell r="M36" t="str">
            <v>969500FH0HUXDX635H88</v>
          </cell>
          <cell r="N36" t="str">
            <v>FR0014001CC4</v>
          </cell>
          <cell r="O36">
            <v>990000127509</v>
          </cell>
          <cell r="P36" t="str">
            <v>S</v>
          </cell>
        </row>
        <row r="37">
          <cell r="B37" t="str">
            <v>Amundi Label actions solidaire ESR</v>
          </cell>
          <cell r="C37" t="str">
            <v>E</v>
          </cell>
          <cell r="D37">
            <v>4</v>
          </cell>
          <cell r="E37" t="str">
            <v>France</v>
          </cell>
          <cell r="F37" t="str">
            <v>Actions</v>
          </cell>
          <cell r="G37" t="str">
            <v>oui</v>
          </cell>
          <cell r="H37">
            <v>8</v>
          </cell>
          <cell r="I37" t="str">
            <v>M</v>
          </cell>
          <cell r="J37" t="str">
            <v>Euro Stoxx 50 (dividendes réinvestis)</v>
          </cell>
          <cell r="K37">
            <v>44356</v>
          </cell>
          <cell r="L37">
            <v>8.2000000000000007E-3</v>
          </cell>
          <cell r="M37" t="str">
            <v>969500IJBGWX7LEZC289</v>
          </cell>
          <cell r="N37" t="str">
            <v>QS0009106004</v>
          </cell>
          <cell r="O37">
            <v>990000106009</v>
          </cell>
          <cell r="P37" t="str">
            <v>S</v>
          </cell>
        </row>
        <row r="38">
          <cell r="B38" t="str">
            <v>Amundi Label actions solidaire ESR</v>
          </cell>
          <cell r="C38" t="str">
            <v>F</v>
          </cell>
          <cell r="D38">
            <v>4</v>
          </cell>
          <cell r="E38" t="str">
            <v>France</v>
          </cell>
          <cell r="F38" t="str">
            <v>Actions</v>
          </cell>
          <cell r="G38" t="str">
            <v>oui</v>
          </cell>
          <cell r="H38">
            <v>8</v>
          </cell>
          <cell r="I38" t="str">
            <v>M</v>
          </cell>
          <cell r="J38" t="str">
            <v>Euro Stoxx 50 (dividendes réinvestis)</v>
          </cell>
          <cell r="K38">
            <v>44356</v>
          </cell>
          <cell r="L38">
            <v>9.1999999999999998E-3</v>
          </cell>
          <cell r="M38" t="str">
            <v>969500IJBGWX7LEZC289</v>
          </cell>
          <cell r="N38" t="str">
            <v>QS0009081488</v>
          </cell>
          <cell r="O38">
            <v>990000081489</v>
          </cell>
          <cell r="P38" t="str">
            <v>P</v>
          </cell>
        </row>
        <row r="39">
          <cell r="B39" t="str">
            <v>Amundi Label actions solidaire ESR</v>
          </cell>
          <cell r="C39" t="str">
            <v>PER</v>
          </cell>
          <cell r="D39">
            <v>4</v>
          </cell>
          <cell r="E39" t="str">
            <v>France</v>
          </cell>
          <cell r="F39" t="str">
            <v>Actions</v>
          </cell>
          <cell r="G39" t="str">
            <v>oui</v>
          </cell>
          <cell r="H39">
            <v>8</v>
          </cell>
          <cell r="I39" t="str">
            <v>M</v>
          </cell>
          <cell r="J39" t="str">
            <v>Euro Stoxx 50 (dividendes réinvestis)</v>
          </cell>
          <cell r="K39">
            <v>44356</v>
          </cell>
          <cell r="L39">
            <v>8.5000000000000006E-3</v>
          </cell>
          <cell r="M39" t="str">
            <v>969500IJBGWX7LEZC289</v>
          </cell>
          <cell r="N39" t="str">
            <v>FR0014001DW0</v>
          </cell>
          <cell r="O39">
            <v>990000127779</v>
          </cell>
          <cell r="P39" t="str">
            <v>S</v>
          </cell>
        </row>
        <row r="40">
          <cell r="B40" t="str">
            <v>Amundi Label actions solidaire ESR</v>
          </cell>
          <cell r="C40" t="str">
            <v>PER CA</v>
          </cell>
          <cell r="D40">
            <v>4</v>
          </cell>
          <cell r="E40" t="str">
            <v>France</v>
          </cell>
          <cell r="F40" t="str">
            <v>Actions</v>
          </cell>
          <cell r="G40" t="str">
            <v>oui</v>
          </cell>
          <cell r="H40">
            <v>8</v>
          </cell>
          <cell r="I40" t="str">
            <v>M</v>
          </cell>
          <cell r="J40" t="str">
            <v>Euro Stoxx 50 (dividendes réinvestis)</v>
          </cell>
          <cell r="K40">
            <v>44356</v>
          </cell>
          <cell r="L40">
            <v>0.01</v>
          </cell>
          <cell r="M40" t="str">
            <v>969500IJBGWX7LEZC289</v>
          </cell>
          <cell r="N40" t="str">
            <v>FR0014001DX8</v>
          </cell>
          <cell r="O40">
            <v>990000127789</v>
          </cell>
          <cell r="P40" t="str">
            <v>S</v>
          </cell>
        </row>
        <row r="41">
          <cell r="B41" t="str">
            <v>Amundi Label actions solidaire ESR</v>
          </cell>
          <cell r="C41" t="str">
            <v>Assureur</v>
          </cell>
          <cell r="D41">
            <v>4</v>
          </cell>
          <cell r="E41" t="str">
            <v>France</v>
          </cell>
          <cell r="F41" t="str">
            <v>Actions</v>
          </cell>
          <cell r="G41" t="str">
            <v>oui</v>
          </cell>
          <cell r="H41">
            <v>8</v>
          </cell>
          <cell r="I41" t="str">
            <v>M</v>
          </cell>
          <cell r="J41" t="str">
            <v>Euro Stoxx 50 (dividendes réinvestis)</v>
          </cell>
          <cell r="K41">
            <v>44356</v>
          </cell>
          <cell r="L41">
            <v>1.2500000000000001E-2</v>
          </cell>
          <cell r="M41" t="str">
            <v>969500IJBGWX7LEZC289</v>
          </cell>
          <cell r="N41" t="str">
            <v>FR0014001DY6</v>
          </cell>
          <cell r="O41">
            <v>990000127799</v>
          </cell>
          <cell r="P41" t="str">
            <v>S</v>
          </cell>
        </row>
        <row r="42">
          <cell r="B42" t="str">
            <v>Amundi Label actions Euroland ESR</v>
          </cell>
          <cell r="C42" t="str">
            <v>E2</v>
          </cell>
          <cell r="D42">
            <v>4</v>
          </cell>
          <cell r="E42" t="str">
            <v>France</v>
          </cell>
          <cell r="F42" t="str">
            <v>Actions</v>
          </cell>
          <cell r="G42" t="str">
            <v>non</v>
          </cell>
          <cell r="H42">
            <v>8</v>
          </cell>
          <cell r="I42" t="str">
            <v>M</v>
          </cell>
          <cell r="J42" t="str">
            <v>MSCI EMU</v>
          </cell>
          <cell r="K42">
            <v>44356</v>
          </cell>
          <cell r="L42">
            <v>7.1000000000000004E-3</v>
          </cell>
          <cell r="M42" t="str">
            <v>969500DKXKJO3XJPEO72</v>
          </cell>
          <cell r="N42" t="str">
            <v>QS0009109305</v>
          </cell>
          <cell r="O42">
            <v>990000109309</v>
          </cell>
          <cell r="P42" t="str">
            <v>S</v>
          </cell>
        </row>
        <row r="43">
          <cell r="B43" t="str">
            <v>Amundi Label actions Euroland ESR</v>
          </cell>
          <cell r="C43" t="str">
            <v>F</v>
          </cell>
          <cell r="D43">
            <v>4</v>
          </cell>
          <cell r="E43" t="str">
            <v>France</v>
          </cell>
          <cell r="F43" t="str">
            <v>Actions</v>
          </cell>
          <cell r="G43" t="str">
            <v>non</v>
          </cell>
          <cell r="H43">
            <v>8</v>
          </cell>
          <cell r="I43" t="str">
            <v>M</v>
          </cell>
          <cell r="J43" t="str">
            <v>MSCI EMU</v>
          </cell>
          <cell r="K43">
            <v>44356</v>
          </cell>
          <cell r="L43">
            <v>8.0999999999999996E-3</v>
          </cell>
          <cell r="M43" t="str">
            <v>969500DKXKJO3XJPEO72</v>
          </cell>
          <cell r="N43" t="str">
            <v>QS0009084227</v>
          </cell>
          <cell r="O43">
            <v>990000084229</v>
          </cell>
          <cell r="P43" t="str">
            <v>P</v>
          </cell>
        </row>
        <row r="44">
          <cell r="B44" t="str">
            <v>Amundi Label actions Euroland ESR</v>
          </cell>
          <cell r="C44" t="str">
            <v>PER</v>
          </cell>
          <cell r="D44">
            <v>4</v>
          </cell>
          <cell r="E44" t="str">
            <v>France</v>
          </cell>
          <cell r="F44" t="str">
            <v>Actions</v>
          </cell>
          <cell r="G44" t="str">
            <v>non</v>
          </cell>
          <cell r="H44">
            <v>8</v>
          </cell>
          <cell r="I44" t="str">
            <v>M</v>
          </cell>
          <cell r="J44" t="str">
            <v>MSCI EMU</v>
          </cell>
          <cell r="K44">
            <v>44356</v>
          </cell>
          <cell r="L44">
            <v>8.5000000000000006E-3</v>
          </cell>
          <cell r="M44" t="str">
            <v>969500DKXKJO3XJPEO72</v>
          </cell>
          <cell r="N44" t="str">
            <v>FR0014001DG3</v>
          </cell>
          <cell r="O44">
            <v>990000127519</v>
          </cell>
          <cell r="P44" t="str">
            <v>S</v>
          </cell>
        </row>
        <row r="45">
          <cell r="B45" t="str">
            <v>Amundi Label actions Euroland ESR</v>
          </cell>
          <cell r="C45" t="str">
            <v>PER CA</v>
          </cell>
          <cell r="D45">
            <v>4</v>
          </cell>
          <cell r="E45" t="str">
            <v>France</v>
          </cell>
          <cell r="F45" t="str">
            <v>Actions</v>
          </cell>
          <cell r="G45" t="str">
            <v>non</v>
          </cell>
          <cell r="H45">
            <v>8</v>
          </cell>
          <cell r="I45" t="str">
            <v>M</v>
          </cell>
          <cell r="J45" t="str">
            <v>MSCI EMU</v>
          </cell>
          <cell r="K45">
            <v>44356</v>
          </cell>
          <cell r="L45">
            <v>0.01</v>
          </cell>
          <cell r="M45" t="str">
            <v>969500DKXKJO3XJPEO72</v>
          </cell>
          <cell r="N45" t="str">
            <v>FR0014001DH1</v>
          </cell>
          <cell r="O45">
            <v>990000127529</v>
          </cell>
          <cell r="P45" t="str">
            <v>S</v>
          </cell>
        </row>
        <row r="46">
          <cell r="B46" t="str">
            <v>Amundi Label actions Euroland ESR</v>
          </cell>
          <cell r="C46" t="str">
            <v>Assureur</v>
          </cell>
          <cell r="D46">
            <v>4</v>
          </cell>
          <cell r="E46" t="str">
            <v>France</v>
          </cell>
          <cell r="F46" t="str">
            <v>Actions</v>
          </cell>
          <cell r="G46" t="str">
            <v>non</v>
          </cell>
          <cell r="H46">
            <v>8</v>
          </cell>
          <cell r="I46" t="str">
            <v>M</v>
          </cell>
          <cell r="J46" t="str">
            <v>MSCI EMU</v>
          </cell>
          <cell r="K46">
            <v>44356</v>
          </cell>
          <cell r="L46">
            <v>1.2500000000000001E-2</v>
          </cell>
          <cell r="M46" t="str">
            <v>969500DKXKJO3XJPEO72</v>
          </cell>
          <cell r="N46" t="str">
            <v>FR0014001DI9</v>
          </cell>
          <cell r="O46">
            <v>990000127539</v>
          </cell>
          <cell r="P46" t="str">
            <v>S</v>
          </cell>
        </row>
        <row r="47">
          <cell r="B47" t="str">
            <v>Arcancia jour</v>
          </cell>
          <cell r="C47" t="str">
            <v>F</v>
          </cell>
          <cell r="D47">
            <v>1</v>
          </cell>
          <cell r="E47" t="str">
            <v>France</v>
          </cell>
          <cell r="F47" t="str">
            <v>Monétaire</v>
          </cell>
          <cell r="G47" t="str">
            <v>non</v>
          </cell>
          <cell r="H47">
            <v>8</v>
          </cell>
          <cell r="I47" t="str">
            <v>M</v>
          </cell>
          <cell r="J47" t="str">
            <v>€STR capitalisé</v>
          </cell>
          <cell r="K47">
            <v>44979</v>
          </cell>
          <cell r="L47">
            <v>3.7000000000000002E-3</v>
          </cell>
          <cell r="M47" t="str">
            <v>969500PSZC7DVGMYFN41</v>
          </cell>
          <cell r="N47" t="str">
            <v>QS0003295266</v>
          </cell>
          <cell r="O47">
            <v>990000118539</v>
          </cell>
          <cell r="P47" t="str">
            <v>P</v>
          </cell>
        </row>
        <row r="48">
          <cell r="B48" t="str">
            <v>Arcancia jour</v>
          </cell>
          <cell r="C48" t="str">
            <v>M1</v>
          </cell>
          <cell r="D48">
            <v>1</v>
          </cell>
          <cell r="E48" t="str">
            <v>France</v>
          </cell>
          <cell r="F48" t="str">
            <v>Monétaire</v>
          </cell>
          <cell r="G48" t="str">
            <v>non</v>
          </cell>
          <cell r="H48">
            <v>8</v>
          </cell>
          <cell r="I48" t="str">
            <v>M</v>
          </cell>
          <cell r="J48" t="str">
            <v>€STR capitalisé</v>
          </cell>
          <cell r="K48">
            <v>44979</v>
          </cell>
          <cell r="L48">
            <v>3.7000000000000002E-3</v>
          </cell>
          <cell r="M48" t="str">
            <v>969500PSZC7DVGMYFN41</v>
          </cell>
          <cell r="N48" t="str">
            <v>QS0003295282</v>
          </cell>
          <cell r="O48">
            <v>990000118159</v>
          </cell>
          <cell r="P48" t="str">
            <v>S</v>
          </cell>
        </row>
        <row r="49">
          <cell r="B49" t="str">
            <v>Arcancia jour</v>
          </cell>
          <cell r="C49" t="str">
            <v>M2</v>
          </cell>
          <cell r="D49">
            <v>1</v>
          </cell>
          <cell r="E49" t="str">
            <v>France</v>
          </cell>
          <cell r="F49" t="str">
            <v>Monétaire</v>
          </cell>
          <cell r="G49" t="str">
            <v>non</v>
          </cell>
          <cell r="H49">
            <v>8</v>
          </cell>
          <cell r="I49" t="str">
            <v>M</v>
          </cell>
          <cell r="J49" t="str">
            <v>€STR capitalisé</v>
          </cell>
          <cell r="K49">
            <v>44979</v>
          </cell>
          <cell r="L49">
            <v>3.0000000000000001E-3</v>
          </cell>
          <cell r="M49" t="str">
            <v>969500PSZC7DVGMYFN41</v>
          </cell>
          <cell r="N49" t="str">
            <v>QS0003295290</v>
          </cell>
          <cell r="O49">
            <v>990000118499</v>
          </cell>
          <cell r="P49" t="str">
            <v>S</v>
          </cell>
        </row>
        <row r="50">
          <cell r="B50" t="str">
            <v>Arcancia jour</v>
          </cell>
          <cell r="C50" t="str">
            <v>M3</v>
          </cell>
          <cell r="D50">
            <v>1</v>
          </cell>
          <cell r="E50" t="str">
            <v>France</v>
          </cell>
          <cell r="F50" t="str">
            <v>Monétaire</v>
          </cell>
          <cell r="G50" t="str">
            <v>non</v>
          </cell>
          <cell r="H50">
            <v>8</v>
          </cell>
          <cell r="I50" t="str">
            <v>M</v>
          </cell>
          <cell r="J50" t="str">
            <v>€STR capitalisé</v>
          </cell>
          <cell r="K50">
            <v>44979</v>
          </cell>
          <cell r="L50">
            <v>3.0000000000000001E-3</v>
          </cell>
          <cell r="M50" t="str">
            <v>969500PSZC7DVGMYFN41</v>
          </cell>
          <cell r="N50" t="str">
            <v>QS0003295308</v>
          </cell>
          <cell r="O50">
            <v>990000118519</v>
          </cell>
          <cell r="P50" t="str">
            <v>S</v>
          </cell>
        </row>
        <row r="51">
          <cell r="B51" t="str">
            <v>Arcancia jour</v>
          </cell>
          <cell r="C51" t="str">
            <v>M4</v>
          </cell>
          <cell r="D51">
            <v>1</v>
          </cell>
          <cell r="E51" t="str">
            <v>France</v>
          </cell>
          <cell r="F51" t="str">
            <v>Monétaire</v>
          </cell>
          <cell r="G51" t="str">
            <v>non</v>
          </cell>
          <cell r="H51">
            <v>8</v>
          </cell>
          <cell r="I51" t="str">
            <v>M</v>
          </cell>
          <cell r="J51" t="str">
            <v>€STR capitalisé</v>
          </cell>
          <cell r="K51">
            <v>44979</v>
          </cell>
          <cell r="L51">
            <v>2.0999999999999999E-3</v>
          </cell>
          <cell r="M51" t="str">
            <v>969500PSZC7DVGMYFN41</v>
          </cell>
          <cell r="N51" t="str">
            <v>QS0003295316</v>
          </cell>
          <cell r="O51">
            <v>990000118509</v>
          </cell>
          <cell r="P51" t="str">
            <v>S</v>
          </cell>
        </row>
        <row r="52">
          <cell r="B52" t="str">
            <v>Arcancia jour</v>
          </cell>
          <cell r="C52" t="str">
            <v>E</v>
          </cell>
          <cell r="D52">
            <v>1</v>
          </cell>
          <cell r="E52" t="str">
            <v>France</v>
          </cell>
          <cell r="F52" t="str">
            <v>Monétaire</v>
          </cell>
          <cell r="G52" t="str">
            <v>non</v>
          </cell>
          <cell r="H52">
            <v>8</v>
          </cell>
          <cell r="I52" t="str">
            <v>M</v>
          </cell>
          <cell r="J52" t="str">
            <v>€STR capitalisé</v>
          </cell>
          <cell r="K52">
            <v>44979</v>
          </cell>
          <cell r="L52">
            <v>1E-3</v>
          </cell>
          <cell r="M52" t="str">
            <v>969500PSZC7DVGMYFN41</v>
          </cell>
          <cell r="N52" t="str">
            <v>QS0003295324</v>
          </cell>
          <cell r="O52">
            <v>990000118529</v>
          </cell>
          <cell r="P52" t="str">
            <v>S</v>
          </cell>
        </row>
        <row r="53">
          <cell r="B53" t="str">
            <v>SG ERS  Amundi Trésorerie 6 mois</v>
          </cell>
          <cell r="C53" t="str">
            <v>F</v>
          </cell>
          <cell r="D53">
            <v>1</v>
          </cell>
          <cell r="E53" t="str">
            <v>France</v>
          </cell>
          <cell r="F53" t="str">
            <v>Obligations</v>
          </cell>
          <cell r="G53" t="str">
            <v>non</v>
          </cell>
          <cell r="H53">
            <v>8</v>
          </cell>
          <cell r="I53" t="str">
            <v>M</v>
          </cell>
          <cell r="J53" t="str">
            <v>20% ICE Bofa 1-3 Year Euro Corporate Index +80% €STR capitalisé</v>
          </cell>
          <cell r="K53">
            <v>44979</v>
          </cell>
          <cell r="L53">
            <v>4.1000000000000003E-3</v>
          </cell>
          <cell r="M53" t="str">
            <v>969500T0145VDVH74Q61</v>
          </cell>
          <cell r="N53" t="str">
            <v>QS0002905154</v>
          </cell>
          <cell r="O53">
            <v>990000089979</v>
          </cell>
          <cell r="P53" t="str">
            <v>P</v>
          </cell>
        </row>
        <row r="54">
          <cell r="B54" t="str">
            <v>SG ERS  Amundi Trésorerie 6 mois</v>
          </cell>
          <cell r="C54" t="str">
            <v>M1</v>
          </cell>
          <cell r="D54">
            <v>1</v>
          </cell>
          <cell r="E54" t="str">
            <v>France</v>
          </cell>
          <cell r="F54" t="str">
            <v>Obligations</v>
          </cell>
          <cell r="G54" t="str">
            <v>non</v>
          </cell>
          <cell r="H54">
            <v>8</v>
          </cell>
          <cell r="I54" t="str">
            <v>M</v>
          </cell>
          <cell r="J54" t="str">
            <v>20% ICE Bofa 1-3 Year Euro Corporate Index +80% €STR capitalisé</v>
          </cell>
          <cell r="K54">
            <v>44979</v>
          </cell>
          <cell r="L54">
            <v>4.1000000000000003E-3</v>
          </cell>
          <cell r="M54" t="str">
            <v>969500T0145VDVH74Q61</v>
          </cell>
          <cell r="N54" t="str">
            <v>QS0003044524</v>
          </cell>
          <cell r="O54">
            <v>990000105489</v>
          </cell>
          <cell r="P54" t="str">
            <v>S</v>
          </cell>
        </row>
        <row r="55">
          <cell r="B55" t="str">
            <v>SG ERS  Amundi Trésorerie 6 mois</v>
          </cell>
          <cell r="C55" t="str">
            <v>M2</v>
          </cell>
          <cell r="D55">
            <v>1</v>
          </cell>
          <cell r="E55" t="str">
            <v>France</v>
          </cell>
          <cell r="F55" t="str">
            <v>Obligations</v>
          </cell>
          <cell r="G55" t="str">
            <v>non</v>
          </cell>
          <cell r="H55">
            <v>8</v>
          </cell>
          <cell r="I55" t="str">
            <v>M</v>
          </cell>
          <cell r="J55" t="str">
            <v>20% ICE Bofa 1-3 Year Euro Corporate Index +80% €STR capitalisé</v>
          </cell>
          <cell r="K55">
            <v>44979</v>
          </cell>
          <cell r="L55">
            <v>4.1000000000000003E-3</v>
          </cell>
          <cell r="M55" t="str">
            <v>969500T0145VDVH74Q61</v>
          </cell>
          <cell r="N55" t="str">
            <v>QS0002906541</v>
          </cell>
          <cell r="O55">
            <v>990000093569</v>
          </cell>
          <cell r="P55" t="str">
            <v>S</v>
          </cell>
        </row>
        <row r="56">
          <cell r="B56" t="str">
            <v>SG ERS  Amundi Trésorerie 6 mois</v>
          </cell>
          <cell r="C56" t="str">
            <v>M3</v>
          </cell>
          <cell r="D56">
            <v>1</v>
          </cell>
          <cell r="E56" t="str">
            <v>France</v>
          </cell>
          <cell r="F56" t="str">
            <v>Obligations</v>
          </cell>
          <cell r="G56" t="str">
            <v>non</v>
          </cell>
          <cell r="H56">
            <v>8</v>
          </cell>
          <cell r="I56" t="str">
            <v>M</v>
          </cell>
          <cell r="J56" t="str">
            <v>20% ICE Bofa 1-3 Year Euro Corporate Index +80% €STR capitalisé</v>
          </cell>
          <cell r="K56">
            <v>44979</v>
          </cell>
          <cell r="L56">
            <v>3.5999999999999999E-3</v>
          </cell>
          <cell r="M56" t="str">
            <v>969500T0145VDVH74Q61</v>
          </cell>
          <cell r="N56" t="str">
            <v>QS0002906558</v>
          </cell>
          <cell r="O56">
            <v>990000090139</v>
          </cell>
          <cell r="P56" t="str">
            <v>S</v>
          </cell>
        </row>
        <row r="57">
          <cell r="B57" t="str">
            <v>SG ERS  Amundi Trésorerie 6 mois</v>
          </cell>
          <cell r="C57" t="str">
            <v>M4</v>
          </cell>
          <cell r="D57">
            <v>1</v>
          </cell>
          <cell r="E57" t="str">
            <v>France</v>
          </cell>
          <cell r="F57" t="str">
            <v>Obligations</v>
          </cell>
          <cell r="G57" t="str">
            <v>non</v>
          </cell>
          <cell r="H57">
            <v>8</v>
          </cell>
          <cell r="I57" t="str">
            <v>M</v>
          </cell>
          <cell r="J57" t="str">
            <v>20% ICE Bofa 1-3 Year Euro Corporate Index +80% €STR capitalisé</v>
          </cell>
          <cell r="K57">
            <v>44979</v>
          </cell>
          <cell r="L57">
            <v>2.2000000000000001E-3</v>
          </cell>
          <cell r="M57" t="str">
            <v>969500T0145VDVH74Q61</v>
          </cell>
          <cell r="N57" t="str">
            <v>QS0002906566</v>
          </cell>
          <cell r="O57">
            <v>990000093579</v>
          </cell>
          <cell r="P57" t="str">
            <v>S</v>
          </cell>
        </row>
        <row r="58">
          <cell r="B58" t="str">
            <v>SG ERS  Amundi Trésorerie 6 mois</v>
          </cell>
          <cell r="C58" t="str">
            <v>E</v>
          </cell>
          <cell r="D58">
            <v>1</v>
          </cell>
          <cell r="E58" t="str">
            <v>France</v>
          </cell>
          <cell r="F58" t="str">
            <v>Obligations</v>
          </cell>
          <cell r="G58" t="str">
            <v>non</v>
          </cell>
          <cell r="H58">
            <v>8</v>
          </cell>
          <cell r="I58" t="str">
            <v>M</v>
          </cell>
          <cell r="J58" t="str">
            <v>20% ICE Bofa 1-3 Year Euro Corporate Index +80% €STR capitalisé</v>
          </cell>
          <cell r="K58">
            <v>44979</v>
          </cell>
          <cell r="L58">
            <v>1.15E-3</v>
          </cell>
          <cell r="M58" t="str">
            <v>969500T0145VDVH74Q61</v>
          </cell>
          <cell r="N58" t="str">
            <v>QS0002904710</v>
          </cell>
          <cell r="O58">
            <v>990000090149</v>
          </cell>
          <cell r="P58" t="str">
            <v>S</v>
          </cell>
        </row>
        <row r="59">
          <cell r="B59" t="str">
            <v>SG ERS  Amundi Trésorerie 6 mois</v>
          </cell>
          <cell r="C59" t="str">
            <v>Assureur</v>
          </cell>
          <cell r="D59">
            <v>1</v>
          </cell>
          <cell r="E59" t="str">
            <v>France</v>
          </cell>
          <cell r="F59" t="str">
            <v>Obligations</v>
          </cell>
          <cell r="G59" t="str">
            <v>non</v>
          </cell>
          <cell r="H59">
            <v>8</v>
          </cell>
          <cell r="I59" t="str">
            <v>M</v>
          </cell>
          <cell r="J59" t="str">
            <v>20% ICE Bofa 1-3 Year Euro Corporate Index +80% €STR capitalisé</v>
          </cell>
          <cell r="K59">
            <v>44979</v>
          </cell>
          <cell r="M59" t="str">
            <v>969500T0145VDVH74Q61</v>
          </cell>
          <cell r="N59" t="str">
            <v>FR001400NXY4</v>
          </cell>
          <cell r="O59">
            <v>990000136469</v>
          </cell>
          <cell r="P59" t="str">
            <v>S</v>
          </cell>
        </row>
        <row r="60">
          <cell r="B60" t="str">
            <v xml:space="preserve">SG ERS Amundi Actions Europe solidaire </v>
          </cell>
          <cell r="C60" t="str">
            <v>F</v>
          </cell>
          <cell r="D60">
            <v>4</v>
          </cell>
          <cell r="E60" t="str">
            <v>France</v>
          </cell>
          <cell r="F60" t="str">
            <v>Actions</v>
          </cell>
          <cell r="G60" t="str">
            <v>oui</v>
          </cell>
          <cell r="H60" t="str">
            <v>8</v>
          </cell>
          <cell r="I60" t="str">
            <v>M</v>
          </cell>
          <cell r="J60" t="str">
            <v>90% STOXX large 200 (dividendes réinvestis) + 10% €STR capitalisé</v>
          </cell>
          <cell r="K60">
            <v>44356</v>
          </cell>
          <cell r="L60">
            <v>1.32E-2</v>
          </cell>
          <cell r="M60" t="str">
            <v>969500NX41BWONE30U62</v>
          </cell>
          <cell r="N60" t="str">
            <v>QS0002906087</v>
          </cell>
          <cell r="O60">
            <v>990000089949</v>
          </cell>
          <cell r="P60" t="str">
            <v>P</v>
          </cell>
        </row>
        <row r="61">
          <cell r="B61" t="str">
            <v xml:space="preserve">SG ERS Amundi Actions Europe solidaire </v>
          </cell>
          <cell r="C61" t="str">
            <v>M1</v>
          </cell>
          <cell r="D61">
            <v>4</v>
          </cell>
          <cell r="E61" t="str">
            <v>France</v>
          </cell>
          <cell r="F61" t="str">
            <v>Actions</v>
          </cell>
          <cell r="G61" t="str">
            <v>oui</v>
          </cell>
          <cell r="H61" t="str">
            <v>8</v>
          </cell>
          <cell r="I61" t="str">
            <v>M</v>
          </cell>
          <cell r="J61" t="str">
            <v>90% STOXX large 200 (dividendes réinvestis) + 10% €STR capitalisé</v>
          </cell>
          <cell r="K61">
            <v>44356</v>
          </cell>
          <cell r="L61">
            <v>1.2800000000000001E-2</v>
          </cell>
          <cell r="M61" t="str">
            <v>969500NX41BWONE30U62</v>
          </cell>
          <cell r="N61" t="str">
            <v>QS0002906095</v>
          </cell>
          <cell r="O61">
            <v>990000093609</v>
          </cell>
          <cell r="P61" t="str">
            <v>S</v>
          </cell>
        </row>
        <row r="62">
          <cell r="B62" t="str">
            <v xml:space="preserve">SG ERS Amundi Actions Europe solidaire </v>
          </cell>
          <cell r="C62" t="str">
            <v>M2</v>
          </cell>
          <cell r="D62">
            <v>4</v>
          </cell>
          <cell r="E62" t="str">
            <v>France</v>
          </cell>
          <cell r="F62" t="str">
            <v>Actions</v>
          </cell>
          <cell r="G62" t="str">
            <v>oui</v>
          </cell>
          <cell r="H62" t="str">
            <v>8</v>
          </cell>
          <cell r="I62" t="str">
            <v>M</v>
          </cell>
          <cell r="J62" t="str">
            <v>90% STOXX large 200 (dividendes réinvestis) + 10% €STR capitalisé</v>
          </cell>
          <cell r="K62">
            <v>44356</v>
          </cell>
          <cell r="L62">
            <v>1.14E-2</v>
          </cell>
          <cell r="M62" t="str">
            <v>969500NX41BWONE30U62</v>
          </cell>
          <cell r="N62" t="str">
            <v>QS0002906103</v>
          </cell>
          <cell r="O62">
            <v>990000090199</v>
          </cell>
          <cell r="P62" t="str">
            <v>S</v>
          </cell>
        </row>
        <row r="63">
          <cell r="B63" t="str">
            <v xml:space="preserve">SG ERS Amundi Actions Europe solidaire </v>
          </cell>
          <cell r="C63" t="str">
            <v>M4</v>
          </cell>
          <cell r="D63">
            <v>4</v>
          </cell>
          <cell r="E63" t="str">
            <v>France</v>
          </cell>
          <cell r="F63" t="str">
            <v>Actions</v>
          </cell>
          <cell r="G63" t="str">
            <v>oui</v>
          </cell>
          <cell r="H63" t="str">
            <v>8</v>
          </cell>
          <cell r="I63" t="str">
            <v>M</v>
          </cell>
          <cell r="J63" t="str">
            <v>90% STOXX large 200 (dividendes réinvestis) + 10% €STR capitalisé</v>
          </cell>
          <cell r="K63">
            <v>44356</v>
          </cell>
          <cell r="L63">
            <v>8.8000000000000005E-3</v>
          </cell>
          <cell r="M63" t="str">
            <v>969500NX41BWONE30U62</v>
          </cell>
          <cell r="N63" t="str">
            <v>QS0003044482</v>
          </cell>
          <cell r="O63">
            <v>990000105339</v>
          </cell>
          <cell r="P63" t="str">
            <v>S</v>
          </cell>
        </row>
        <row r="64">
          <cell r="B64" t="str">
            <v xml:space="preserve">SG ERS Amundi Actions Europe solidaire </v>
          </cell>
          <cell r="C64" t="str">
            <v>E</v>
          </cell>
          <cell r="D64">
            <v>4</v>
          </cell>
          <cell r="E64" t="str">
            <v>France</v>
          </cell>
          <cell r="F64" t="str">
            <v>Actions</v>
          </cell>
          <cell r="G64" t="str">
            <v>oui</v>
          </cell>
          <cell r="H64" t="str">
            <v>8</v>
          </cell>
          <cell r="I64" t="str">
            <v>M</v>
          </cell>
          <cell r="J64" t="str">
            <v>90% STOXX large 200 (dividendes réinvestis) + 10% €STR capitalisé</v>
          </cell>
          <cell r="K64">
            <v>44356</v>
          </cell>
          <cell r="L64">
            <v>7.7999999999999996E-3</v>
          </cell>
          <cell r="M64" t="str">
            <v>969500NX41BWONE30U62</v>
          </cell>
          <cell r="N64" t="str">
            <v>QS0002906111</v>
          </cell>
          <cell r="O64">
            <v>990000090209</v>
          </cell>
          <cell r="P64" t="str">
            <v>S</v>
          </cell>
        </row>
        <row r="65">
          <cell r="B65" t="str">
            <v>CA Brio trésorerie</v>
          </cell>
          <cell r="C65" t="str">
            <v>S.O.</v>
          </cell>
          <cell r="D65">
            <v>1</v>
          </cell>
          <cell r="E65" t="str">
            <v>France</v>
          </cell>
          <cell r="F65" t="str">
            <v>Obligations</v>
          </cell>
          <cell r="G65" t="str">
            <v>non</v>
          </cell>
          <cell r="H65">
            <v>8</v>
          </cell>
          <cell r="I65" t="str">
            <v>M</v>
          </cell>
          <cell r="J65" t="str">
            <v>20% ICE Bofa 1-3 Year Euro Corporate Index +80% €STR capitalisé</v>
          </cell>
          <cell r="K65">
            <v>44979</v>
          </cell>
          <cell r="L65">
            <v>1.15E-3</v>
          </cell>
          <cell r="M65" t="str">
            <v>9695004WDZ5A0K9LUG29</v>
          </cell>
          <cell r="N65" t="str">
            <v>QS0009031830</v>
          </cell>
          <cell r="O65">
            <v>990000031839</v>
          </cell>
          <cell r="P65" t="str">
            <v>P</v>
          </cell>
        </row>
        <row r="66">
          <cell r="B66" t="str">
            <v>Pactéo trésorerie</v>
          </cell>
          <cell r="C66" t="str">
            <v>S.O.</v>
          </cell>
          <cell r="D66">
            <v>1</v>
          </cell>
          <cell r="E66" t="str">
            <v>France</v>
          </cell>
          <cell r="F66" t="str">
            <v>Obligations</v>
          </cell>
          <cell r="G66" t="str">
            <v>non</v>
          </cell>
          <cell r="H66">
            <v>8</v>
          </cell>
          <cell r="I66" t="str">
            <v>M</v>
          </cell>
          <cell r="J66" t="str">
            <v>20% ICE Bofa 1-3 Year Euro Corporate Index +80% €STR capitalisé</v>
          </cell>
          <cell r="K66">
            <v>44979</v>
          </cell>
          <cell r="L66">
            <v>1.15E-3</v>
          </cell>
          <cell r="M66" t="str">
            <v>969500E2425XKROKUZ86</v>
          </cell>
          <cell r="N66" t="str">
            <v>QS0009011089</v>
          </cell>
          <cell r="O66">
            <v>990000011089</v>
          </cell>
          <cell r="P66" t="str">
            <v>P</v>
          </cell>
        </row>
        <row r="67">
          <cell r="B67" t="str">
            <v>Jupiter monétaire</v>
          </cell>
          <cell r="C67" t="str">
            <v>S.O.</v>
          </cell>
          <cell r="D67">
            <v>1</v>
          </cell>
          <cell r="E67" t="str">
            <v>France</v>
          </cell>
          <cell r="F67" t="str">
            <v>Monétaire</v>
          </cell>
          <cell r="G67" t="str">
            <v>non</v>
          </cell>
          <cell r="H67">
            <v>8</v>
          </cell>
          <cell r="I67" t="str">
            <v>D</v>
          </cell>
          <cell r="J67" t="str">
            <v>€STR capitalisé</v>
          </cell>
          <cell r="K67">
            <v>45471</v>
          </cell>
          <cell r="L67">
            <v>6.9999999999999999E-4</v>
          </cell>
          <cell r="M67" t="str">
            <v>969500523NAIFYIIN793</v>
          </cell>
          <cell r="N67" t="str">
            <v>QS0009018191</v>
          </cell>
          <cell r="P67" t="str">
            <v>P</v>
          </cell>
        </row>
        <row r="68">
          <cell r="B68" t="str">
            <v>SG obligations ISR</v>
          </cell>
          <cell r="C68">
            <v>302</v>
          </cell>
          <cell r="D68">
            <v>2</v>
          </cell>
          <cell r="E68" t="str">
            <v>France</v>
          </cell>
          <cell r="F68" t="str">
            <v>Obligations</v>
          </cell>
          <cell r="G68" t="str">
            <v>non</v>
          </cell>
          <cell r="H68" t="str">
            <v>8</v>
          </cell>
          <cell r="I68" t="str">
            <v>D</v>
          </cell>
          <cell r="J68" t="str">
            <v>50 % FTSE Eurozone Government Bond +50 % €STR capitalisé</v>
          </cell>
          <cell r="K68">
            <v>44356</v>
          </cell>
          <cell r="L68">
            <v>6.4999999999999997E-3</v>
          </cell>
          <cell r="M68" t="str">
            <v>969500M2U43D3TFPB404</v>
          </cell>
          <cell r="N68" t="str">
            <v>QS0002990800</v>
          </cell>
          <cell r="O68">
            <v>990000101289</v>
          </cell>
          <cell r="P68" t="str">
            <v>P</v>
          </cell>
        </row>
        <row r="69">
          <cell r="B69" t="str">
            <v>SG obligations ISR</v>
          </cell>
          <cell r="C69">
            <v>352</v>
          </cell>
          <cell r="D69">
            <v>2</v>
          </cell>
          <cell r="E69" t="str">
            <v>France</v>
          </cell>
          <cell r="F69" t="str">
            <v>Obligations</v>
          </cell>
          <cell r="G69" t="str">
            <v>non</v>
          </cell>
          <cell r="H69" t="str">
            <v>8</v>
          </cell>
          <cell r="I69" t="str">
            <v>D</v>
          </cell>
          <cell r="J69" t="str">
            <v>50 % FTSE Eurozone Government Bond +50 % €STR capitalisé</v>
          </cell>
          <cell r="K69">
            <v>44356</v>
          </cell>
          <cell r="L69">
            <v>5.0000000000000001E-4</v>
          </cell>
          <cell r="M69" t="str">
            <v>969500M2U43D3TFPB404</v>
          </cell>
          <cell r="N69" t="str">
            <v>QS0002908273</v>
          </cell>
          <cell r="O69">
            <v>990000009869</v>
          </cell>
          <cell r="P69" t="str">
            <v>S</v>
          </cell>
        </row>
        <row r="70">
          <cell r="B70" t="str">
            <v>SG diversifié ISR</v>
          </cell>
          <cell r="C70">
            <v>405</v>
          </cell>
          <cell r="D70">
            <v>3</v>
          </cell>
          <cell r="E70" t="str">
            <v>France</v>
          </cell>
          <cell r="F70" t="str">
            <v>Diversifié</v>
          </cell>
          <cell r="G70" t="str">
            <v>non</v>
          </cell>
          <cell r="H70" t="str">
            <v>8</v>
          </cell>
          <cell r="I70" t="str">
            <v>D</v>
          </cell>
          <cell r="J70" t="str">
            <v>50% DJ EURO STOXX 50 + 50% FTSE Eurozone Government Bond</v>
          </cell>
          <cell r="K70">
            <v>44356</v>
          </cell>
          <cell r="L70">
            <v>6.4000000000000003E-3</v>
          </cell>
          <cell r="M70" t="str">
            <v>9695003GO32BSHGDFY90</v>
          </cell>
          <cell r="N70" t="str">
            <v>QS0002990818</v>
          </cell>
          <cell r="O70">
            <v>990000101279</v>
          </cell>
          <cell r="P70" t="str">
            <v>P</v>
          </cell>
        </row>
        <row r="71">
          <cell r="B71" t="str">
            <v>SG diversifié ISR</v>
          </cell>
          <cell r="C71">
            <v>455</v>
          </cell>
          <cell r="D71">
            <v>3</v>
          </cell>
          <cell r="E71" t="str">
            <v>France</v>
          </cell>
          <cell r="F71" t="str">
            <v>Diversifié</v>
          </cell>
          <cell r="G71" t="str">
            <v>non</v>
          </cell>
          <cell r="H71" t="str">
            <v>8</v>
          </cell>
          <cell r="I71" t="str">
            <v>D</v>
          </cell>
          <cell r="J71" t="str">
            <v>50% DJ EURO STOXX 50 + 50% FTSE Eurozone Government Bond</v>
          </cell>
          <cell r="K71">
            <v>44356</v>
          </cell>
          <cell r="L71">
            <v>4.0000000000000002E-4</v>
          </cell>
          <cell r="M71" t="str">
            <v>9695003GO32BSHGDFY90</v>
          </cell>
          <cell r="N71" t="str">
            <v>QS0002904801</v>
          </cell>
          <cell r="O71">
            <v>990000010239</v>
          </cell>
          <cell r="P71" t="str">
            <v>S</v>
          </cell>
        </row>
        <row r="72">
          <cell r="B72" t="str">
            <v>Capital monétaire</v>
          </cell>
          <cell r="C72">
            <v>1</v>
          </cell>
          <cell r="D72">
            <v>1</v>
          </cell>
          <cell r="E72" t="str">
            <v>France</v>
          </cell>
          <cell r="F72" t="str">
            <v>Monétaire</v>
          </cell>
          <cell r="G72" t="str">
            <v>non</v>
          </cell>
          <cell r="H72">
            <v>8</v>
          </cell>
          <cell r="I72" t="str">
            <v>M</v>
          </cell>
          <cell r="J72" t="str">
            <v>(€STR capitalisé + 8,5 points de base, diminuée des frais de gestion).</v>
          </cell>
          <cell r="K72">
            <v>44475</v>
          </cell>
          <cell r="L72">
            <v>1E-4</v>
          </cell>
          <cell r="M72" t="str">
            <v>969500HAQTF8P44VPC20</v>
          </cell>
          <cell r="N72" t="str">
            <v>FR0014006PG6</v>
          </cell>
          <cell r="O72">
            <v>990000102639</v>
          </cell>
          <cell r="P72" t="str">
            <v>S</v>
          </cell>
        </row>
        <row r="73">
          <cell r="B73" t="str">
            <v>Capital monétaire</v>
          </cell>
          <cell r="C73">
            <v>2</v>
          </cell>
          <cell r="D73">
            <v>1</v>
          </cell>
          <cell r="E73" t="str">
            <v>France</v>
          </cell>
          <cell r="F73" t="str">
            <v>Monétaire</v>
          </cell>
          <cell r="G73" t="str">
            <v>non</v>
          </cell>
          <cell r="H73">
            <v>8</v>
          </cell>
          <cell r="I73" t="str">
            <v>M</v>
          </cell>
          <cell r="J73" t="str">
            <v>(€STR capitalisé + 8,5 points de base, diminuée des frais de gestion).</v>
          </cell>
          <cell r="K73">
            <v>44475</v>
          </cell>
          <cell r="L73">
            <v>1.1000000000000001E-3</v>
          </cell>
          <cell r="M73" t="str">
            <v>969500HAQTF8P44VPC20</v>
          </cell>
          <cell r="N73" t="str">
            <v>FR0014006PF8</v>
          </cell>
          <cell r="O73">
            <v>990000061909</v>
          </cell>
          <cell r="P73" t="str">
            <v>P</v>
          </cell>
        </row>
        <row r="74">
          <cell r="B74" t="str">
            <v>Capital monétaire</v>
          </cell>
          <cell r="C74" t="str">
            <v>2R</v>
          </cell>
          <cell r="D74">
            <v>1</v>
          </cell>
          <cell r="E74" t="str">
            <v>France</v>
          </cell>
          <cell r="F74" t="str">
            <v>Monétaire</v>
          </cell>
          <cell r="G74" t="str">
            <v>non</v>
          </cell>
          <cell r="H74">
            <v>8</v>
          </cell>
          <cell r="I74" t="str">
            <v>M</v>
          </cell>
          <cell r="J74" t="str">
            <v>(€STR capitalisé + 8,5 points de base, diminuée des frais de gestion).</v>
          </cell>
          <cell r="K74">
            <v>44475</v>
          </cell>
          <cell r="L74">
            <v>1.1000000000000001E-3</v>
          </cell>
          <cell r="M74" t="str">
            <v>969500HAQTF8P44VPC20</v>
          </cell>
          <cell r="N74" t="str">
            <v>FR0014006PE1</v>
          </cell>
          <cell r="O74">
            <v>990000102649</v>
          </cell>
          <cell r="P74" t="str">
            <v>S</v>
          </cell>
        </row>
        <row r="75">
          <cell r="B75" t="str">
            <v>Génération euro obligations</v>
          </cell>
          <cell r="C75">
            <v>1</v>
          </cell>
          <cell r="D75">
            <v>2</v>
          </cell>
          <cell r="E75" t="str">
            <v>France</v>
          </cell>
          <cell r="F75" t="str">
            <v>Obligations</v>
          </cell>
          <cell r="G75" t="str">
            <v>non</v>
          </cell>
          <cell r="H75">
            <v>8</v>
          </cell>
          <cell r="I75" t="str">
            <v>M</v>
          </cell>
          <cell r="J75" t="str">
            <v>FTSE EuroBIG Index 1-10 Yr (Ticker Bloomberg SBEBIG10 Index), coupons réinvestis</v>
          </cell>
          <cell r="K75">
            <v>44475</v>
          </cell>
          <cell r="L75">
            <v>1E-4</v>
          </cell>
          <cell r="M75" t="str">
            <v>969500QIF2W0H3OSWM32</v>
          </cell>
          <cell r="N75" t="str">
            <v>FR0014006OK1</v>
          </cell>
          <cell r="O75">
            <v>990000102709</v>
          </cell>
          <cell r="P75" t="str">
            <v>S</v>
          </cell>
        </row>
        <row r="76">
          <cell r="B76" t="str">
            <v>Génération euro obligations</v>
          </cell>
          <cell r="C76">
            <v>2</v>
          </cell>
          <cell r="D76">
            <v>2</v>
          </cell>
          <cell r="E76" t="str">
            <v>France</v>
          </cell>
          <cell r="F76" t="str">
            <v>Obligations</v>
          </cell>
          <cell r="G76" t="str">
            <v>non</v>
          </cell>
          <cell r="H76">
            <v>8</v>
          </cell>
          <cell r="I76" t="str">
            <v>M</v>
          </cell>
          <cell r="J76" t="str">
            <v>FTSE EuroBIG Index 1-10 Yr (Ticker Bloomberg SBEBIG10 Index), coupons réinvestis</v>
          </cell>
          <cell r="K76">
            <v>44475</v>
          </cell>
          <cell r="L76">
            <v>4.1000000000000003E-3</v>
          </cell>
          <cell r="M76" t="str">
            <v>969500QIF2W0H3OSWM32</v>
          </cell>
          <cell r="N76" t="str">
            <v>FR0014006OL9</v>
          </cell>
          <cell r="O76">
            <v>990000081189</v>
          </cell>
          <cell r="P76" t="str">
            <v>P</v>
          </cell>
        </row>
        <row r="77">
          <cell r="B77" t="str">
            <v>Génération euro obligations</v>
          </cell>
          <cell r="C77" t="str">
            <v>2M</v>
          </cell>
          <cell r="D77">
            <v>2</v>
          </cell>
          <cell r="E77" t="str">
            <v>France</v>
          </cell>
          <cell r="F77" t="str">
            <v>Obligations</v>
          </cell>
          <cell r="G77" t="str">
            <v>non</v>
          </cell>
          <cell r="H77">
            <v>8</v>
          </cell>
          <cell r="I77" t="str">
            <v>M</v>
          </cell>
          <cell r="J77" t="str">
            <v>FTSE EuroBIG Index 1-10 Yr (Ticker Bloomberg SBEBIG10 Index), coupons réinvestis</v>
          </cell>
          <cell r="K77">
            <v>44475</v>
          </cell>
          <cell r="L77">
            <v>6.1000000000000004E-3</v>
          </cell>
          <cell r="M77" t="str">
            <v>969500QIF2W0H3OSWM32</v>
          </cell>
          <cell r="N77" t="str">
            <v>FR0014006OJ3</v>
          </cell>
          <cell r="O77">
            <v>990000102729</v>
          </cell>
          <cell r="P77" t="str">
            <v>S</v>
          </cell>
        </row>
        <row r="78">
          <cell r="B78" t="str">
            <v>Génération euro obligations</v>
          </cell>
          <cell r="C78" t="str">
            <v>2R</v>
          </cell>
          <cell r="D78">
            <v>2</v>
          </cell>
          <cell r="E78" t="str">
            <v>France</v>
          </cell>
          <cell r="F78" t="str">
            <v>Obligations</v>
          </cell>
          <cell r="G78" t="str">
            <v>non</v>
          </cell>
          <cell r="H78">
            <v>8</v>
          </cell>
          <cell r="I78" t="str">
            <v>M</v>
          </cell>
          <cell r="J78" t="str">
            <v>FTSE EuroBIG Index 1-10 Yr (Ticker Bloomberg SBEBIG10 Index), coupons réinvestis</v>
          </cell>
          <cell r="K78">
            <v>44475</v>
          </cell>
          <cell r="L78">
            <v>1.21E-2</v>
          </cell>
          <cell r="M78" t="str">
            <v>969500QIF2W0H3OSWM32</v>
          </cell>
          <cell r="N78" t="str">
            <v>FR0014006OM7</v>
          </cell>
          <cell r="O78">
            <v>990000102739</v>
          </cell>
          <cell r="P78" t="str">
            <v>S</v>
          </cell>
        </row>
        <row r="79">
          <cell r="B79" t="str">
            <v>Génération euro obligations</v>
          </cell>
          <cell r="C79" t="str">
            <v>2T</v>
          </cell>
          <cell r="D79">
            <v>2</v>
          </cell>
          <cell r="E79" t="str">
            <v>France</v>
          </cell>
          <cell r="F79" t="str">
            <v>Obligations</v>
          </cell>
          <cell r="G79" t="str">
            <v>non</v>
          </cell>
          <cell r="H79">
            <v>8</v>
          </cell>
          <cell r="I79" t="str">
            <v>M</v>
          </cell>
          <cell r="J79" t="str">
            <v>FTSE EuroBIG Index 1-10 Yr (Ticker Bloomberg SBEBIG10 Index), coupons réinvestis</v>
          </cell>
          <cell r="K79">
            <v>44475</v>
          </cell>
          <cell r="L79">
            <v>4.0000000000000001E-3</v>
          </cell>
          <cell r="M79" t="str">
            <v>969500QIF2W0H3OSWM32</v>
          </cell>
          <cell r="N79" t="str">
            <v>FR0014006ON5</v>
          </cell>
          <cell r="O79">
            <v>990000117479</v>
          </cell>
          <cell r="P79" t="str">
            <v>S</v>
          </cell>
        </row>
        <row r="80">
          <cell r="B80" t="str">
            <v>Génération équilibre</v>
          </cell>
          <cell r="C80">
            <v>1</v>
          </cell>
          <cell r="D80">
            <v>3</v>
          </cell>
          <cell r="E80" t="str">
            <v>France</v>
          </cell>
          <cell r="F80" t="str">
            <v>Diversifié</v>
          </cell>
          <cell r="G80" t="str">
            <v>non</v>
          </cell>
          <cell r="H80">
            <v>8</v>
          </cell>
          <cell r="I80" t="str">
            <v>M</v>
          </cell>
          <cell r="J80" t="str">
            <v>50% FTSE EuroBig +50% MSCI Europe</v>
          </cell>
          <cell r="K80">
            <v>44475</v>
          </cell>
          <cell r="L80">
            <v>1.5E-3</v>
          </cell>
          <cell r="M80" t="str">
            <v>21380099XPOYSMOI3E67</v>
          </cell>
          <cell r="N80" t="str">
            <v>FR0014006NM9</v>
          </cell>
          <cell r="O80">
            <v>990000102439</v>
          </cell>
          <cell r="P80" t="str">
            <v>S</v>
          </cell>
        </row>
        <row r="81">
          <cell r="B81" t="str">
            <v>Génération équilibre</v>
          </cell>
          <cell r="C81">
            <v>2</v>
          </cell>
          <cell r="D81">
            <v>3</v>
          </cell>
          <cell r="E81" t="str">
            <v>France</v>
          </cell>
          <cell r="F81" t="str">
            <v>Diversifié</v>
          </cell>
          <cell r="G81" t="str">
            <v>non</v>
          </cell>
          <cell r="H81">
            <v>8</v>
          </cell>
          <cell r="I81" t="str">
            <v>M</v>
          </cell>
          <cell r="J81" t="str">
            <v>50% FTSE EuroBig +50% MSCI Europe</v>
          </cell>
          <cell r="K81">
            <v>44475</v>
          </cell>
          <cell r="L81">
            <v>6.4999999999999997E-3</v>
          </cell>
          <cell r="M81" t="str">
            <v>21380099XPOYSMOI3E67</v>
          </cell>
          <cell r="N81" t="str">
            <v>FR0014006NN7</v>
          </cell>
          <cell r="O81">
            <v>990000081279</v>
          </cell>
          <cell r="P81" t="str">
            <v>P</v>
          </cell>
        </row>
        <row r="82">
          <cell r="B82" t="str">
            <v>Génération équilibre</v>
          </cell>
          <cell r="C82" t="str">
            <v>2M</v>
          </cell>
          <cell r="D82">
            <v>3</v>
          </cell>
          <cell r="E82" t="str">
            <v>France</v>
          </cell>
          <cell r="F82" t="str">
            <v>Diversifié</v>
          </cell>
          <cell r="G82" t="str">
            <v>non</v>
          </cell>
          <cell r="H82">
            <v>8</v>
          </cell>
          <cell r="I82" t="str">
            <v>M</v>
          </cell>
          <cell r="J82" t="str">
            <v>50% FTSE EuroBig +50% MSCI Europe</v>
          </cell>
          <cell r="K82">
            <v>44475</v>
          </cell>
          <cell r="L82">
            <v>1.2500000000000001E-2</v>
          </cell>
          <cell r="M82" t="str">
            <v>21380099XPOYSMOI3E67</v>
          </cell>
          <cell r="N82" t="str">
            <v>FR0014006NQ0</v>
          </cell>
          <cell r="O82">
            <v>990000102449</v>
          </cell>
          <cell r="P82" t="str">
            <v>S</v>
          </cell>
        </row>
        <row r="83">
          <cell r="B83" t="str">
            <v>Génération équilibre</v>
          </cell>
          <cell r="C83" t="str">
            <v>2R</v>
          </cell>
          <cell r="D83">
            <v>3</v>
          </cell>
          <cell r="E83" t="str">
            <v>France</v>
          </cell>
          <cell r="F83" t="str">
            <v>Diversifié</v>
          </cell>
          <cell r="G83" t="str">
            <v>non</v>
          </cell>
          <cell r="H83">
            <v>8</v>
          </cell>
          <cell r="I83" t="str">
            <v>M</v>
          </cell>
          <cell r="J83" t="str">
            <v>50% FTSE EuroBig +50% MSCI Europe</v>
          </cell>
          <cell r="K83">
            <v>44475</v>
          </cell>
          <cell r="L83">
            <v>2.1999999999999999E-2</v>
          </cell>
          <cell r="M83" t="str">
            <v>21380099XPOYSMOI3E67</v>
          </cell>
          <cell r="N83" t="str">
            <v>FR0014006NL1</v>
          </cell>
          <cell r="O83">
            <v>990000102459</v>
          </cell>
          <cell r="P83" t="str">
            <v>S</v>
          </cell>
        </row>
        <row r="84">
          <cell r="B84" t="str">
            <v>Génération équilibre</v>
          </cell>
          <cell r="C84" t="str">
            <v>2T</v>
          </cell>
          <cell r="D84">
            <v>3</v>
          </cell>
          <cell r="E84" t="str">
            <v>France</v>
          </cell>
          <cell r="F84" t="str">
            <v>Diversifié</v>
          </cell>
          <cell r="G84" t="str">
            <v>non</v>
          </cell>
          <cell r="H84">
            <v>8</v>
          </cell>
          <cell r="I84" t="str">
            <v>M</v>
          </cell>
          <cell r="J84" t="str">
            <v>50% FTSE EuroBig +50% MSCI Europe</v>
          </cell>
          <cell r="K84">
            <v>44475</v>
          </cell>
          <cell r="L84">
            <v>6.4999999999999997E-3</v>
          </cell>
          <cell r="M84" t="str">
            <v>21380099XPOYSMOI3E67</v>
          </cell>
          <cell r="N84" t="str">
            <v>FR0014006NK3</v>
          </cell>
          <cell r="O84">
            <v>990000117409</v>
          </cell>
          <cell r="P84" t="str">
            <v>S</v>
          </cell>
        </row>
        <row r="85">
          <cell r="B85" t="str">
            <v>Génération tempéré solidaire</v>
          </cell>
          <cell r="C85">
            <v>1</v>
          </cell>
          <cell r="D85">
            <v>3</v>
          </cell>
          <cell r="E85" t="str">
            <v>France</v>
          </cell>
          <cell r="F85" t="str">
            <v>Diversifié</v>
          </cell>
          <cell r="G85" t="str">
            <v>oui</v>
          </cell>
          <cell r="H85">
            <v>8</v>
          </cell>
          <cell r="I85" t="str">
            <v>M</v>
          </cell>
          <cell r="J85" t="str">
            <v>67% FTSE EuroBig +27% MSCI Europe dividendes nets réinvestis +6% €STR capitalisé +8,5 points de base.</v>
          </cell>
          <cell r="K85">
            <v>44475</v>
          </cell>
          <cell r="L85">
            <v>3.5999999999999999E-3</v>
          </cell>
          <cell r="M85" t="str">
            <v>213800M1XPVPXHE4Q598</v>
          </cell>
          <cell r="N85" t="str">
            <v>FR0014001H93</v>
          </cell>
          <cell r="O85"/>
          <cell r="P85" t="str">
            <v>S</v>
          </cell>
        </row>
        <row r="86">
          <cell r="B86" t="str">
            <v>Génération tempéré solidaire</v>
          </cell>
          <cell r="C86">
            <v>2</v>
          </cell>
          <cell r="D86">
            <v>3</v>
          </cell>
          <cell r="E86" t="str">
            <v>France</v>
          </cell>
          <cell r="F86" t="str">
            <v>Diversifié</v>
          </cell>
          <cell r="G86" t="str">
            <v>oui</v>
          </cell>
          <cell r="H86">
            <v>8</v>
          </cell>
          <cell r="I86" t="str">
            <v>M</v>
          </cell>
          <cell r="J86" t="str">
            <v>67% FTSE EuroBig +27% MSCI Europe dividendes nets réinvestis +6% €STR capitalisé +8,5 points de base.</v>
          </cell>
          <cell r="K86">
            <v>44475</v>
          </cell>
          <cell r="L86">
            <v>7.6E-3</v>
          </cell>
          <cell r="M86" t="str">
            <v>213800M1XPVPXHE4Q598</v>
          </cell>
          <cell r="N86" t="str">
            <v>FR0014001H85</v>
          </cell>
          <cell r="O86"/>
          <cell r="P86" t="str">
            <v>P</v>
          </cell>
        </row>
        <row r="87">
          <cell r="B87" t="str">
            <v>Génération tempéré solidaire</v>
          </cell>
          <cell r="C87" t="str">
            <v>2M</v>
          </cell>
          <cell r="D87">
            <v>3</v>
          </cell>
          <cell r="E87" t="str">
            <v>France</v>
          </cell>
          <cell r="F87" t="str">
            <v>Diversifié</v>
          </cell>
          <cell r="G87" t="str">
            <v>oui</v>
          </cell>
          <cell r="H87">
            <v>8</v>
          </cell>
          <cell r="I87" t="str">
            <v>M</v>
          </cell>
          <cell r="J87" t="str">
            <v>67% FTSE EuroBig +27% MSCI Europe dividendes nets réinvestis +6% €STR capitalisé +8,5 points de base.</v>
          </cell>
          <cell r="K87">
            <v>44475</v>
          </cell>
          <cell r="L87">
            <v>1.3100000000000001E-2</v>
          </cell>
          <cell r="M87" t="str">
            <v>213800M1XPVPXHE4Q598</v>
          </cell>
          <cell r="N87" t="str">
            <v>FR0014001H77</v>
          </cell>
          <cell r="O87"/>
          <cell r="P87" t="str">
            <v>S</v>
          </cell>
        </row>
        <row r="88">
          <cell r="B88" t="str">
            <v>Génération tempéré solidaire</v>
          </cell>
          <cell r="C88" t="str">
            <v>2R</v>
          </cell>
          <cell r="D88">
            <v>3</v>
          </cell>
          <cell r="E88" t="str">
            <v>France</v>
          </cell>
          <cell r="F88" t="str">
            <v>Diversifié</v>
          </cell>
          <cell r="G88" t="str">
            <v>oui</v>
          </cell>
          <cell r="H88">
            <v>8</v>
          </cell>
          <cell r="I88" t="str">
            <v>M</v>
          </cell>
          <cell r="J88" t="str">
            <v>67% FTSE EuroBig +27% MSCI Europe dividendes nets réinvestis +6% €STR capitalisé +8,5 points de base.</v>
          </cell>
          <cell r="K88">
            <v>44475</v>
          </cell>
          <cell r="L88">
            <v>2.2100000000000002E-2</v>
          </cell>
          <cell r="M88" t="str">
            <v>213800M1XPVPXHE4Q598</v>
          </cell>
          <cell r="N88" t="str">
            <v>FR0014001H69</v>
          </cell>
          <cell r="O88"/>
          <cell r="P88" t="str">
            <v>S</v>
          </cell>
        </row>
        <row r="89">
          <cell r="B89" t="str">
            <v>Génération tempéré solidaire</v>
          </cell>
          <cell r="C89" t="str">
            <v>2T</v>
          </cell>
          <cell r="D89">
            <v>3</v>
          </cell>
          <cell r="E89" t="str">
            <v>France</v>
          </cell>
          <cell r="F89" t="str">
            <v>Diversifié</v>
          </cell>
          <cell r="G89" t="str">
            <v>oui</v>
          </cell>
          <cell r="H89">
            <v>8</v>
          </cell>
          <cell r="I89" t="str">
            <v>M</v>
          </cell>
          <cell r="J89" t="str">
            <v>67% FTSE EuroBig +27% MSCI Europe dividendes nets réinvestis +6% €STR capitalisé +8,5 points de base.</v>
          </cell>
          <cell r="K89">
            <v>44475</v>
          </cell>
          <cell r="L89">
            <v>7.6E-3</v>
          </cell>
          <cell r="M89" t="str">
            <v>213800M1XPVPXHE4Q598</v>
          </cell>
          <cell r="N89" t="str">
            <v>FR0014001H28</v>
          </cell>
          <cell r="O89"/>
          <cell r="P89" t="str">
            <v>S</v>
          </cell>
        </row>
        <row r="90">
          <cell r="B90" t="str">
            <v>Génération vitalité</v>
          </cell>
          <cell r="C90">
            <v>1</v>
          </cell>
          <cell r="D90">
            <v>3</v>
          </cell>
          <cell r="E90" t="str">
            <v>France</v>
          </cell>
          <cell r="F90" t="str">
            <v>Diversifié</v>
          </cell>
          <cell r="G90" t="str">
            <v>non</v>
          </cell>
          <cell r="H90">
            <v>8</v>
          </cell>
          <cell r="I90" t="str">
            <v>M</v>
          </cell>
          <cell r="J90" t="str">
            <v>70% MSCI Europe +30% FTSE Emea Euro Broad Investment Grade Bond.</v>
          </cell>
          <cell r="K90">
            <v>44475</v>
          </cell>
          <cell r="L90">
            <v>6.3E-3</v>
          </cell>
          <cell r="M90" t="str">
            <v>2138002Z9DY7RS89N493</v>
          </cell>
          <cell r="N90" t="str">
            <v>FR0014001IV1</v>
          </cell>
          <cell r="O90"/>
          <cell r="P90" t="str">
            <v>S</v>
          </cell>
        </row>
        <row r="91">
          <cell r="B91" t="str">
            <v>Génération vitalité</v>
          </cell>
          <cell r="C91">
            <v>2</v>
          </cell>
          <cell r="D91">
            <v>3</v>
          </cell>
          <cell r="E91" t="str">
            <v>France</v>
          </cell>
          <cell r="F91" t="str">
            <v>Diversifié</v>
          </cell>
          <cell r="G91" t="str">
            <v>non</v>
          </cell>
          <cell r="H91">
            <v>8</v>
          </cell>
          <cell r="I91" t="str">
            <v>M</v>
          </cell>
          <cell r="J91" t="str">
            <v>70% MSCI Europe +30% FTSE Emea Euro Broad Investment Grade Bond.</v>
          </cell>
          <cell r="K91">
            <v>44475</v>
          </cell>
          <cell r="L91">
            <v>1.23E-2</v>
          </cell>
          <cell r="M91" t="str">
            <v>2138002Z9DY7RS89N493</v>
          </cell>
          <cell r="N91" t="str">
            <v>FR0014001IW9</v>
          </cell>
          <cell r="O91"/>
          <cell r="P91" t="str">
            <v>P</v>
          </cell>
        </row>
        <row r="92">
          <cell r="B92" t="str">
            <v>Génération vitalité</v>
          </cell>
          <cell r="C92" t="str">
            <v>2M</v>
          </cell>
          <cell r="D92">
            <v>3</v>
          </cell>
          <cell r="E92" t="str">
            <v>France</v>
          </cell>
          <cell r="F92" t="str">
            <v>Diversifié</v>
          </cell>
          <cell r="G92" t="str">
            <v>non</v>
          </cell>
          <cell r="H92">
            <v>8</v>
          </cell>
          <cell r="I92" t="str">
            <v>M</v>
          </cell>
          <cell r="J92" t="str">
            <v>70% MSCI Europe +30% FTSE Emea Euro Broad Investment Grade Bond.</v>
          </cell>
          <cell r="K92">
            <v>44475</v>
          </cell>
          <cell r="L92">
            <v>1.8800000000000001E-2</v>
          </cell>
          <cell r="M92" t="str">
            <v>2138002Z9DY7RS89N493</v>
          </cell>
          <cell r="N92" t="str">
            <v>FR0014001IX7</v>
          </cell>
          <cell r="O92"/>
          <cell r="P92" t="str">
            <v>S</v>
          </cell>
        </row>
        <row r="93">
          <cell r="B93" t="str">
            <v>Génération vitalité</v>
          </cell>
          <cell r="C93" t="str">
            <v>2R</v>
          </cell>
          <cell r="D93">
            <v>3</v>
          </cell>
          <cell r="E93" t="str">
            <v>France</v>
          </cell>
          <cell r="F93" t="str">
            <v>Diversifié</v>
          </cell>
          <cell r="G93" t="str">
            <v>non</v>
          </cell>
          <cell r="H93">
            <v>8</v>
          </cell>
          <cell r="I93" t="str">
            <v>M</v>
          </cell>
          <cell r="J93" t="str">
            <v>70% MSCI Europe +30% FTSE Emea Euro Broad Investment Grade Bond.</v>
          </cell>
          <cell r="K93">
            <v>44475</v>
          </cell>
          <cell r="L93">
            <v>2.7799999999999998E-2</v>
          </cell>
          <cell r="M93" t="str">
            <v>2138002Z9DY7RS89N493</v>
          </cell>
          <cell r="N93" t="str">
            <v>FR0014001IY5</v>
          </cell>
          <cell r="O93"/>
          <cell r="P93" t="str">
            <v>S</v>
          </cell>
        </row>
        <row r="94">
          <cell r="B94" t="str">
            <v>Génération vitalité</v>
          </cell>
          <cell r="C94" t="str">
            <v>2T</v>
          </cell>
          <cell r="D94">
            <v>3</v>
          </cell>
          <cell r="E94" t="str">
            <v>France</v>
          </cell>
          <cell r="F94" t="str">
            <v>Diversifié</v>
          </cell>
          <cell r="G94" t="str">
            <v>non</v>
          </cell>
          <cell r="H94">
            <v>8</v>
          </cell>
          <cell r="I94" t="str">
            <v>M</v>
          </cell>
          <cell r="J94" t="str">
            <v>70% MSCI Europe +30% FTSE Emea Euro Broad Investment Grade Bond.</v>
          </cell>
          <cell r="K94">
            <v>44475</v>
          </cell>
          <cell r="L94">
            <v>1.23E-2</v>
          </cell>
          <cell r="M94" t="str">
            <v>2138002Z9DY7RS89N493</v>
          </cell>
          <cell r="N94" t="str">
            <v>FR0014001IZ2</v>
          </cell>
          <cell r="O94"/>
          <cell r="P94" t="str">
            <v>S</v>
          </cell>
        </row>
        <row r="95">
          <cell r="B95" t="str">
            <v>Génération Europe actions</v>
          </cell>
          <cell r="C95">
            <v>1</v>
          </cell>
          <cell r="D95">
            <v>4</v>
          </cell>
          <cell r="E95" t="str">
            <v>France</v>
          </cell>
          <cell r="F95" t="str">
            <v>Actions</v>
          </cell>
          <cell r="G95" t="str">
            <v>non</v>
          </cell>
          <cell r="H95">
            <v>8</v>
          </cell>
          <cell r="I95" t="str">
            <v>M</v>
          </cell>
          <cell r="J95" t="str">
            <v>MSCI Europe, dividendes nets réinvestis.</v>
          </cell>
          <cell r="K95">
            <v>44475</v>
          </cell>
          <cell r="L95">
            <v>2.9999999999999997E-4</v>
          </cell>
          <cell r="M95" t="str">
            <v>213800UQKLSRL5A3LD06</v>
          </cell>
          <cell r="N95" t="str">
            <v>FR0014006L27</v>
          </cell>
          <cell r="O95">
            <v>990000102499</v>
          </cell>
          <cell r="P95" t="str">
            <v>S</v>
          </cell>
        </row>
        <row r="96">
          <cell r="B96" t="str">
            <v>Génération Europe actions</v>
          </cell>
          <cell r="C96">
            <v>2</v>
          </cell>
          <cell r="D96">
            <v>4</v>
          </cell>
          <cell r="E96" t="str">
            <v>France</v>
          </cell>
          <cell r="F96" t="str">
            <v>Actions</v>
          </cell>
          <cell r="G96" t="str">
            <v>non</v>
          </cell>
          <cell r="H96">
            <v>8</v>
          </cell>
          <cell r="I96" t="str">
            <v>M</v>
          </cell>
          <cell r="J96" t="str">
            <v>MSCI Europe, dividendes nets réinvestis.</v>
          </cell>
          <cell r="K96">
            <v>44475</v>
          </cell>
          <cell r="L96">
            <v>6.3E-3</v>
          </cell>
          <cell r="M96" t="str">
            <v>213800UQKLSRL5A3LD06</v>
          </cell>
          <cell r="N96" t="str">
            <v>FR0014006L50</v>
          </cell>
          <cell r="O96">
            <v>990000081219</v>
          </cell>
          <cell r="P96" t="str">
            <v>P</v>
          </cell>
        </row>
        <row r="97">
          <cell r="B97" t="str">
            <v>Génération Europe actions</v>
          </cell>
          <cell r="C97" t="str">
            <v>2M</v>
          </cell>
          <cell r="D97">
            <v>4</v>
          </cell>
          <cell r="E97" t="str">
            <v>France</v>
          </cell>
          <cell r="F97" t="str">
            <v>Actions</v>
          </cell>
          <cell r="G97" t="str">
            <v>non</v>
          </cell>
          <cell r="H97">
            <v>8</v>
          </cell>
          <cell r="I97" t="str">
            <v>M</v>
          </cell>
          <cell r="J97" t="str">
            <v>MSCI Europe, dividendes nets réinvestis.</v>
          </cell>
          <cell r="K97">
            <v>44475</v>
          </cell>
          <cell r="L97">
            <v>1.5299999999999999E-2</v>
          </cell>
          <cell r="M97" t="str">
            <v>213800UQKLSRL5A3LD06</v>
          </cell>
          <cell r="N97" t="str">
            <v>FR0014006L35</v>
          </cell>
          <cell r="O97">
            <v>990000102479</v>
          </cell>
          <cell r="P97" t="str">
            <v>S</v>
          </cell>
        </row>
        <row r="98">
          <cell r="B98" t="str">
            <v>Génération Europe actions</v>
          </cell>
          <cell r="C98" t="str">
            <v>2R</v>
          </cell>
          <cell r="D98">
            <v>4</v>
          </cell>
          <cell r="E98" t="str">
            <v>France</v>
          </cell>
          <cell r="F98" t="str">
            <v>Actions</v>
          </cell>
          <cell r="G98" t="str">
            <v>non</v>
          </cell>
          <cell r="H98">
            <v>8</v>
          </cell>
          <cell r="I98" t="str">
            <v>M</v>
          </cell>
          <cell r="J98" t="str">
            <v>MSCI Europe, dividendes nets réinvestis.</v>
          </cell>
          <cell r="K98">
            <v>44475</v>
          </cell>
          <cell r="L98">
            <v>2.23E-2</v>
          </cell>
          <cell r="M98" t="str">
            <v>213800UQKLSRL5A3LD06</v>
          </cell>
          <cell r="N98" t="str">
            <v>FR0014006L43</v>
          </cell>
          <cell r="O98">
            <v>990000102489</v>
          </cell>
          <cell r="P98" t="str">
            <v>S</v>
          </cell>
        </row>
        <row r="99">
          <cell r="B99" t="str">
            <v>Génération Europe actions</v>
          </cell>
          <cell r="C99" t="str">
            <v>2T</v>
          </cell>
          <cell r="D99">
            <v>4</v>
          </cell>
          <cell r="E99" t="str">
            <v>France</v>
          </cell>
          <cell r="F99" t="str">
            <v>Actions</v>
          </cell>
          <cell r="G99" t="str">
            <v>non</v>
          </cell>
          <cell r="H99">
            <v>8</v>
          </cell>
          <cell r="I99" t="str">
            <v>M</v>
          </cell>
          <cell r="J99" t="str">
            <v>MSCI Europe, dividendes nets réinvestis.</v>
          </cell>
          <cell r="K99">
            <v>44475</v>
          </cell>
          <cell r="L99">
            <v>6.3E-3</v>
          </cell>
          <cell r="M99" t="str">
            <v>213800UQKLSRL5A3LD06</v>
          </cell>
          <cell r="N99" t="str">
            <v>FR0014006L68</v>
          </cell>
          <cell r="O99">
            <v>990000117469</v>
          </cell>
          <cell r="P99" t="str">
            <v>S</v>
          </cell>
        </row>
        <row r="100">
          <cell r="B100" t="str">
            <v>Multipar monétaire socialement responsable</v>
          </cell>
          <cell r="C100" t="str">
            <v>Classique</v>
          </cell>
          <cell r="D100">
            <v>1</v>
          </cell>
          <cell r="E100" t="str">
            <v>France</v>
          </cell>
          <cell r="F100" t="str">
            <v>Monétaire</v>
          </cell>
          <cell r="G100" t="str">
            <v>non</v>
          </cell>
          <cell r="H100">
            <v>8</v>
          </cell>
          <cell r="I100" t="str">
            <v>M</v>
          </cell>
          <cell r="J100" t="str">
            <v>€STR</v>
          </cell>
          <cell r="K100">
            <v>44379</v>
          </cell>
          <cell r="L100">
            <v>1.6999999999999999E-3</v>
          </cell>
          <cell r="M100" t="str">
            <v>969500W7LU13XEFBEG55</v>
          </cell>
          <cell r="N100" t="str">
            <v>FR001400OSQ8</v>
          </cell>
          <cell r="O100">
            <v>990000082949</v>
          </cell>
          <cell r="P100" t="str">
            <v>P</v>
          </cell>
        </row>
        <row r="101">
          <cell r="B101" t="str">
            <v>Multipar monétaire socialement responsable</v>
          </cell>
          <cell r="C101" t="str">
            <v>E</v>
          </cell>
          <cell r="D101">
            <v>1</v>
          </cell>
          <cell r="E101" t="str">
            <v>France</v>
          </cell>
          <cell r="F101" t="str">
            <v>Monétaire</v>
          </cell>
          <cell r="G101" t="str">
            <v>non</v>
          </cell>
          <cell r="H101">
            <v>8</v>
          </cell>
          <cell r="I101" t="str">
            <v>M</v>
          </cell>
          <cell r="J101" t="str">
            <v>€STR</v>
          </cell>
          <cell r="K101">
            <v>44379</v>
          </cell>
          <cell r="L101">
            <v>6.9999999999999999E-4</v>
          </cell>
          <cell r="M101" t="str">
            <v>969500W7LU13XEFBEG55</v>
          </cell>
          <cell r="N101" t="str">
            <v>FR001400OSR6</v>
          </cell>
          <cell r="O101"/>
          <cell r="P101" t="str">
            <v>S</v>
          </cell>
        </row>
        <row r="102">
          <cell r="B102" t="str">
            <v>Multipar monétaire socialement responsable</v>
          </cell>
          <cell r="C102" t="str">
            <v>RE</v>
          </cell>
          <cell r="D102">
            <v>1</v>
          </cell>
          <cell r="E102" t="str">
            <v>France</v>
          </cell>
          <cell r="F102" t="str">
            <v>Monétaire</v>
          </cell>
          <cell r="G102" t="str">
            <v>non</v>
          </cell>
          <cell r="H102">
            <v>8</v>
          </cell>
          <cell r="I102" t="str">
            <v>M</v>
          </cell>
          <cell r="J102" t="str">
            <v>€STR</v>
          </cell>
          <cell r="K102">
            <v>44379</v>
          </cell>
          <cell r="L102">
            <v>1.6999999999999999E-3</v>
          </cell>
          <cell r="M102" t="str">
            <v>969500W7LU13XEFBEG55</v>
          </cell>
          <cell r="N102" t="str">
            <v>FR0050001108</v>
          </cell>
          <cell r="O102"/>
          <cell r="P102" t="str">
            <v>S</v>
          </cell>
        </row>
        <row r="103">
          <cell r="B103" t="str">
            <v>Multipar solidaire oblig. socialement responsable</v>
          </cell>
          <cell r="C103" t="str">
            <v>Classique</v>
          </cell>
          <cell r="D103">
            <v>2</v>
          </cell>
          <cell r="E103" t="str">
            <v>France</v>
          </cell>
          <cell r="F103" t="str">
            <v>Obligations</v>
          </cell>
          <cell r="G103" t="str">
            <v>oui</v>
          </cell>
          <cell r="H103">
            <v>8</v>
          </cell>
          <cell r="I103" t="str">
            <v>M</v>
          </cell>
          <cell r="J103" t="str">
            <v>95% BLOOMBERG BARCLAYS EURO AGG 3-5 (coupons réinvestis) +5% €STR net capitalisé plafonné à 1%</v>
          </cell>
          <cell r="K103">
            <v>44379</v>
          </cell>
          <cell r="L103">
            <v>6.0000000000000001E-3</v>
          </cell>
          <cell r="M103" t="str">
            <v>969500SIVI0EBS61L003</v>
          </cell>
          <cell r="N103" t="str">
            <v xml:space="preserve">FR001400R7F8 </v>
          </cell>
          <cell r="O103">
            <v>990000082779</v>
          </cell>
          <cell r="P103" t="str">
            <v>P</v>
          </cell>
        </row>
        <row r="104">
          <cell r="B104" t="str">
            <v>Multipar solidaire oblig. socialement responsable</v>
          </cell>
          <cell r="C104" t="str">
            <v>E</v>
          </cell>
          <cell r="D104">
            <v>2</v>
          </cell>
          <cell r="E104" t="str">
            <v>France</v>
          </cell>
          <cell r="F104" t="str">
            <v>Obligations</v>
          </cell>
          <cell r="G104" t="str">
            <v>oui</v>
          </cell>
          <cell r="H104">
            <v>8</v>
          </cell>
          <cell r="I104" t="str">
            <v>M</v>
          </cell>
          <cell r="J104" t="str">
            <v>95% BLOOMBERG BARCLAYS EURO AGG 3-5 (coupons réinvestis) +5% €STR net capitalisé plafonné à 1%</v>
          </cell>
          <cell r="K104">
            <v>44379</v>
          </cell>
          <cell r="L104">
            <v>6.0000000000000001E-3</v>
          </cell>
          <cell r="M104" t="str">
            <v>969500SIVI0EBS61L003</v>
          </cell>
          <cell r="N104" t="str">
            <v>FR001400R7J0</v>
          </cell>
          <cell r="O104"/>
          <cell r="P104" t="str">
            <v>S</v>
          </cell>
        </row>
        <row r="105">
          <cell r="B105" t="str">
            <v>Multipar solidaire oblig. socialement responsable</v>
          </cell>
          <cell r="C105" t="str">
            <v>RE</v>
          </cell>
          <cell r="D105">
            <v>2</v>
          </cell>
          <cell r="E105" t="str">
            <v>France</v>
          </cell>
          <cell r="F105" t="str">
            <v>Obligations</v>
          </cell>
          <cell r="G105" t="str">
            <v>oui</v>
          </cell>
          <cell r="H105">
            <v>8</v>
          </cell>
          <cell r="I105" t="str">
            <v>M</v>
          </cell>
          <cell r="J105" t="str">
            <v>95% BLOOMBERG BARCLAYS EURO AGG 3-5 (coupons réinvestis) +5% €STR net capitalisé plafonné à 1%</v>
          </cell>
          <cell r="K105">
            <v>44379</v>
          </cell>
          <cell r="L105">
            <v>6.0000000000000001E-3</v>
          </cell>
          <cell r="M105" t="str">
            <v>969500SIVI0EBS61L003</v>
          </cell>
          <cell r="N105" t="str">
            <v>FR0050001140</v>
          </cell>
          <cell r="O105"/>
          <cell r="P105" t="str">
            <v>S</v>
          </cell>
        </row>
        <row r="106">
          <cell r="B106" t="str">
            <v>Multipar solidaire équilibre socialement responsable</v>
          </cell>
          <cell r="C106" t="str">
            <v>Classique</v>
          </cell>
          <cell r="D106">
            <v>3</v>
          </cell>
          <cell r="E106" t="str">
            <v>France</v>
          </cell>
          <cell r="F106" t="str">
            <v>Diversifié</v>
          </cell>
          <cell r="G106" t="str">
            <v>oui</v>
          </cell>
          <cell r="H106">
            <v>8</v>
          </cell>
          <cell r="I106" t="str">
            <v>M</v>
          </cell>
          <cell r="J106" t="str">
            <v>50% EURO STOXX (dividendes nets réinvestis) +45% BLOOMBERG BARCLAYS EURO AGG (coupons réinvestis) +5% EONIA capitalisé plafonné à 1%</v>
          </cell>
          <cell r="K106">
            <v>44379</v>
          </cell>
          <cell r="L106">
            <v>7.0000000000000001E-3</v>
          </cell>
          <cell r="M106" t="str">
            <v>969500ZWPZG0FH4X4081</v>
          </cell>
          <cell r="N106" t="str">
            <v>FR001400R7K8</v>
          </cell>
          <cell r="O106">
            <v>990000082759</v>
          </cell>
          <cell r="P106" t="str">
            <v>P</v>
          </cell>
        </row>
        <row r="107">
          <cell r="B107" t="str">
            <v>Multipar solidaire équilibre socialement responsable</v>
          </cell>
          <cell r="C107" t="str">
            <v>E</v>
          </cell>
          <cell r="D107">
            <v>3</v>
          </cell>
          <cell r="E107" t="str">
            <v>France</v>
          </cell>
          <cell r="F107" t="str">
            <v>Diversifié</v>
          </cell>
          <cell r="G107" t="str">
            <v>oui</v>
          </cell>
          <cell r="H107">
            <v>8</v>
          </cell>
          <cell r="I107" t="str">
            <v>M</v>
          </cell>
          <cell r="J107" t="str">
            <v>50% EURO STOXX (dividendes nets réinvestis) +45% BLOOMBERG BARCLAYS EURO AGG (coupons réinvestis) +5% EONIA capitalisé plafonné à 1%</v>
          </cell>
          <cell r="K107">
            <v>44379</v>
          </cell>
          <cell r="L107">
            <v>7.0000000000000001E-3</v>
          </cell>
          <cell r="M107" t="str">
            <v>969500ZWPZG0FH4X4081</v>
          </cell>
          <cell r="N107" t="str">
            <v>FR001400R7D3</v>
          </cell>
          <cell r="O107"/>
          <cell r="P107" t="str">
            <v>S</v>
          </cell>
        </row>
        <row r="108">
          <cell r="B108" t="str">
            <v>Multipar solidaire équilibre socialement responsable</v>
          </cell>
          <cell r="C108" t="str">
            <v>R</v>
          </cell>
          <cell r="D108">
            <v>3</v>
          </cell>
          <cell r="E108" t="str">
            <v>France</v>
          </cell>
          <cell r="F108" t="str">
            <v>Diversifié</v>
          </cell>
          <cell r="G108" t="str">
            <v>oui</v>
          </cell>
          <cell r="H108">
            <v>8</v>
          </cell>
          <cell r="I108" t="str">
            <v>M</v>
          </cell>
          <cell r="J108" t="str">
            <v>50% EURO STOXX (dividendes nets réinvestis) +45% BLOOMBERG BARCLAYS EURO AGG (coupons réinvestis) +5% EONIA capitalisé plafonné à 1%</v>
          </cell>
          <cell r="K108">
            <v>44379</v>
          </cell>
          <cell r="L108">
            <v>3.5000000000000001E-3</v>
          </cell>
          <cell r="M108" t="str">
            <v>969500ZWPZG0FH4X4081</v>
          </cell>
          <cell r="N108" t="str">
            <v>FR001400R7H4</v>
          </cell>
          <cell r="O108"/>
          <cell r="P108" t="str">
            <v>S</v>
          </cell>
        </row>
        <row r="109">
          <cell r="B109" t="str">
            <v>Multipar solidaire équilibre socialement responsable</v>
          </cell>
          <cell r="C109" t="str">
            <v>RE</v>
          </cell>
          <cell r="D109">
            <v>3</v>
          </cell>
          <cell r="E109" t="str">
            <v>France</v>
          </cell>
          <cell r="F109" t="str">
            <v>Diversifié</v>
          </cell>
          <cell r="G109" t="str">
            <v>oui</v>
          </cell>
          <cell r="H109">
            <v>8</v>
          </cell>
          <cell r="I109" t="str">
            <v>M</v>
          </cell>
          <cell r="J109" t="str">
            <v>50% EURO STOXX (dividendes nets réinvestis) +45% BLOOMBERG BARCLAYS EURO AGG (coupons réinvestis) +5% EONIA capitalisé plafonné à 1%</v>
          </cell>
          <cell r="K109">
            <v>44379</v>
          </cell>
          <cell r="L109">
            <v>7.0000000000000001E-3</v>
          </cell>
          <cell r="M109" t="str">
            <v>969500ZWPZG0FH4X4081</v>
          </cell>
          <cell r="N109" t="str">
            <v>FR0050001132</v>
          </cell>
          <cell r="O109"/>
          <cell r="P109" t="str">
            <v>S</v>
          </cell>
        </row>
        <row r="110">
          <cell r="B110" t="str">
            <v>Multipar solidaire dynamique socialement responsable</v>
          </cell>
          <cell r="C110" t="str">
            <v>Classique</v>
          </cell>
          <cell r="D110">
            <v>4</v>
          </cell>
          <cell r="E110" t="str">
            <v>France</v>
          </cell>
          <cell r="F110" t="str">
            <v>Actions</v>
          </cell>
          <cell r="G110" t="str">
            <v>oui</v>
          </cell>
          <cell r="H110">
            <v>8</v>
          </cell>
          <cell r="I110" t="str">
            <v>M</v>
          </cell>
          <cell r="J110" t="str">
            <v>75% EURO STOXX +20% BLOOMBERG BARCLAYS EURO AGG +5% EONIA capitalisé plafonné à 1%</v>
          </cell>
          <cell r="K110">
            <v>44379</v>
          </cell>
          <cell r="L110">
            <v>7.0000000000000001E-3</v>
          </cell>
          <cell r="M110" t="str">
            <v>969500V10DV6SS35NJ62</v>
          </cell>
          <cell r="N110" t="str">
            <v>FR001400R7L6</v>
          </cell>
          <cell r="O110">
            <v>990000080949</v>
          </cell>
          <cell r="P110" t="str">
            <v>P</v>
          </cell>
        </row>
        <row r="111">
          <cell r="B111" t="str">
            <v>Multipar solidaire dynamique socialement responsable</v>
          </cell>
          <cell r="C111" t="str">
            <v>E</v>
          </cell>
          <cell r="D111">
            <v>4</v>
          </cell>
          <cell r="E111" t="str">
            <v>France</v>
          </cell>
          <cell r="F111" t="str">
            <v>Actions</v>
          </cell>
          <cell r="G111" t="str">
            <v>oui</v>
          </cell>
          <cell r="H111">
            <v>8</v>
          </cell>
          <cell r="I111" t="str">
            <v>M</v>
          </cell>
          <cell r="J111" t="str">
            <v>75% EURO STOXX +20% BLOOMBERG BARCLAYS EURO AGG +5% EONIA capitalisé plafonné à 1%</v>
          </cell>
          <cell r="K111">
            <v>44379</v>
          </cell>
          <cell r="L111">
            <v>7.0000000000000001E-3</v>
          </cell>
          <cell r="M111" t="str">
            <v>969500V10DV6SS35NJ62</v>
          </cell>
          <cell r="N111" t="str">
            <v>FR001400R7I2</v>
          </cell>
          <cell r="O111"/>
          <cell r="P111" t="str">
            <v>S</v>
          </cell>
        </row>
        <row r="112">
          <cell r="B112" t="str">
            <v>Multipar solidaire dynamique socialement responsable</v>
          </cell>
          <cell r="C112" t="str">
            <v>RE</v>
          </cell>
          <cell r="D112">
            <v>4</v>
          </cell>
          <cell r="E112" t="str">
            <v>France</v>
          </cell>
          <cell r="F112" t="str">
            <v>Actions</v>
          </cell>
          <cell r="G112" t="str">
            <v>oui</v>
          </cell>
          <cell r="H112">
            <v>8</v>
          </cell>
          <cell r="I112" t="str">
            <v>M</v>
          </cell>
          <cell r="J112" t="str">
            <v>75% EURO STOXX +20% BLOOMBERG BARCLAYS EURO AGG +5% EONIA capitalisé plafonné à 1%</v>
          </cell>
          <cell r="K112">
            <v>44379</v>
          </cell>
          <cell r="L112">
            <v>7.0000000000000001E-3</v>
          </cell>
          <cell r="M112" t="str">
            <v>969500V10DV6SS35NJ62</v>
          </cell>
          <cell r="N112" t="str">
            <v>FR0050001124</v>
          </cell>
          <cell r="O112"/>
          <cell r="P112" t="str">
            <v>S</v>
          </cell>
        </row>
        <row r="113">
          <cell r="B113" t="str">
            <v>Multipar actions socialement responsable</v>
          </cell>
          <cell r="C113" t="str">
            <v>Classique</v>
          </cell>
          <cell r="D113">
            <v>4</v>
          </cell>
          <cell r="E113" t="str">
            <v>France</v>
          </cell>
          <cell r="F113" t="str">
            <v>Actions</v>
          </cell>
          <cell r="G113" t="str">
            <v>non</v>
          </cell>
          <cell r="H113">
            <v>8</v>
          </cell>
          <cell r="I113" t="str">
            <v>M</v>
          </cell>
          <cell r="J113" t="str">
            <v>EURO STOXX dividendes nets réinvestis</v>
          </cell>
          <cell r="K113">
            <v>44379</v>
          </cell>
          <cell r="L113">
            <v>7.0000000000000001E-3</v>
          </cell>
          <cell r="M113" t="str">
            <v>969500H2DG9OQ8NQP787</v>
          </cell>
          <cell r="N113" t="str">
            <v>FR001400R7G6</v>
          </cell>
          <cell r="O113">
            <v>990000082789</v>
          </cell>
          <cell r="P113" t="str">
            <v>P</v>
          </cell>
        </row>
        <row r="114">
          <cell r="B114" t="str">
            <v>Multipar actions socialement responsable</v>
          </cell>
          <cell r="C114" t="str">
            <v>E</v>
          </cell>
          <cell r="D114">
            <v>4</v>
          </cell>
          <cell r="E114" t="str">
            <v>France</v>
          </cell>
          <cell r="F114" t="str">
            <v>Actions</v>
          </cell>
          <cell r="G114" t="str">
            <v>non</v>
          </cell>
          <cell r="H114">
            <v>8</v>
          </cell>
          <cell r="I114" t="str">
            <v>M</v>
          </cell>
          <cell r="J114" t="str">
            <v>EURO STOXX dividendes nets réinvestis</v>
          </cell>
          <cell r="K114">
            <v>44379</v>
          </cell>
          <cell r="L114">
            <v>7.0000000000000001E-3</v>
          </cell>
          <cell r="M114" t="str">
            <v>969500H2DG9OQ8NQP787</v>
          </cell>
          <cell r="N114" t="str">
            <v>FR001400R7E1</v>
          </cell>
          <cell r="O114"/>
          <cell r="P114" t="str">
            <v>S</v>
          </cell>
        </row>
        <row r="115">
          <cell r="B115" t="str">
            <v>Multipar actions socialement responsable</v>
          </cell>
          <cell r="C115" t="str">
            <v>RE</v>
          </cell>
          <cell r="D115">
            <v>4</v>
          </cell>
          <cell r="E115" t="str">
            <v>France</v>
          </cell>
          <cell r="F115" t="str">
            <v>Actions</v>
          </cell>
          <cell r="G115" t="str">
            <v>non</v>
          </cell>
          <cell r="H115">
            <v>8</v>
          </cell>
          <cell r="I115" t="str">
            <v>M</v>
          </cell>
          <cell r="J115" t="str">
            <v>EURO STOXX dividendes nets réinvestis</v>
          </cell>
          <cell r="K115">
            <v>44379</v>
          </cell>
          <cell r="L115">
            <v>7.0000000000000001E-3</v>
          </cell>
          <cell r="M115" t="str">
            <v>969500H2DG9OQ8NQP787</v>
          </cell>
          <cell r="N115" t="str">
            <v>FR0050001116</v>
          </cell>
          <cell r="O115"/>
          <cell r="P115" t="str">
            <v>S</v>
          </cell>
        </row>
        <row r="116">
          <cell r="B116" t="str">
            <v>Social Active Monétaire</v>
          </cell>
          <cell r="C116" t="str">
            <v>C</v>
          </cell>
          <cell r="D116">
            <v>1</v>
          </cell>
          <cell r="E116" t="str">
            <v>France</v>
          </cell>
          <cell r="F116" t="str">
            <v>Monétaire</v>
          </cell>
          <cell r="G116" t="str">
            <v>non</v>
          </cell>
          <cell r="H116">
            <v>8</v>
          </cell>
          <cell r="I116" t="str">
            <v>M</v>
          </cell>
          <cell r="J116" t="str">
            <v>€STR capitalisé</v>
          </cell>
          <cell r="K116">
            <v>44393</v>
          </cell>
          <cell r="L116">
            <v>1.5E-3</v>
          </cell>
          <cell r="M116" t="str">
            <v>9695000Y9HU08AUDDN62</v>
          </cell>
          <cell r="N116"/>
          <cell r="O116">
            <v>990000084509</v>
          </cell>
          <cell r="P116" t="str">
            <v>P</v>
          </cell>
        </row>
        <row r="117">
          <cell r="B117" t="str">
            <v>Social Active Obligations</v>
          </cell>
          <cell r="C117" t="str">
            <v>C</v>
          </cell>
          <cell r="D117">
            <v>2</v>
          </cell>
          <cell r="E117" t="str">
            <v>France</v>
          </cell>
          <cell r="F117" t="str">
            <v>Obligations</v>
          </cell>
          <cell r="G117" t="str">
            <v>non</v>
          </cell>
          <cell r="H117">
            <v>8</v>
          </cell>
          <cell r="I117" t="str">
            <v>M</v>
          </cell>
          <cell r="J117" t="str">
            <v>Sans objet</v>
          </cell>
          <cell r="K117">
            <v>44393</v>
          </cell>
          <cell r="L117">
            <v>6.4000000000000003E-3</v>
          </cell>
          <cell r="M117">
            <v>0</v>
          </cell>
          <cell r="N117"/>
          <cell r="O117">
            <v>990000084529</v>
          </cell>
          <cell r="P117" t="str">
            <v>P</v>
          </cell>
        </row>
        <row r="118">
          <cell r="B118" t="str">
            <v>Social Active Obli. Solidaire</v>
          </cell>
          <cell r="C118" t="str">
            <v>C</v>
          </cell>
          <cell r="D118">
            <v>2</v>
          </cell>
          <cell r="E118" t="str">
            <v>France</v>
          </cell>
          <cell r="F118" t="str">
            <v>Obligations</v>
          </cell>
          <cell r="G118" t="str">
            <v>oui</v>
          </cell>
          <cell r="H118">
            <v>8</v>
          </cell>
          <cell r="I118" t="str">
            <v>M</v>
          </cell>
          <cell r="J118" t="str">
            <v>Sans objet</v>
          </cell>
          <cell r="K118">
            <v>44393</v>
          </cell>
          <cell r="L118">
            <v>6.3E-3</v>
          </cell>
          <cell r="M118">
            <v>0</v>
          </cell>
          <cell r="N118"/>
          <cell r="O118">
            <v>990000112849</v>
          </cell>
          <cell r="P118" t="str">
            <v>P</v>
          </cell>
        </row>
        <row r="119">
          <cell r="B119" t="str">
            <v>Social Active Tempéré Solidaire</v>
          </cell>
          <cell r="C119" t="str">
            <v>C</v>
          </cell>
          <cell r="D119">
            <v>2</v>
          </cell>
          <cell r="E119" t="str">
            <v>France</v>
          </cell>
          <cell r="F119" t="str">
            <v>Diversifié</v>
          </cell>
          <cell r="G119" t="str">
            <v>oui</v>
          </cell>
          <cell r="H119">
            <v>8</v>
          </cell>
          <cell r="I119" t="str">
            <v>M</v>
          </cell>
          <cell r="J119" t="str">
            <v>Sans objet</v>
          </cell>
          <cell r="K119">
            <v>44393</v>
          </cell>
          <cell r="L119">
            <v>8.0000000000000002E-3</v>
          </cell>
          <cell r="M119">
            <v>0</v>
          </cell>
          <cell r="N119"/>
          <cell r="O119">
            <v>990000084519</v>
          </cell>
          <cell r="P119" t="str">
            <v>P</v>
          </cell>
        </row>
        <row r="120">
          <cell r="B120" t="str">
            <v>Social Active Equilibré Solidaire</v>
          </cell>
          <cell r="C120" t="str">
            <v>C</v>
          </cell>
          <cell r="D120">
            <v>3</v>
          </cell>
          <cell r="E120" t="str">
            <v>France</v>
          </cell>
          <cell r="F120" t="str">
            <v>Diversifié</v>
          </cell>
          <cell r="G120" t="str">
            <v>oui</v>
          </cell>
          <cell r="H120">
            <v>8</v>
          </cell>
          <cell r="I120" t="str">
            <v>M</v>
          </cell>
          <cell r="J120" t="str">
            <v>Sans objet</v>
          </cell>
          <cell r="K120">
            <v>44393</v>
          </cell>
          <cell r="L120">
            <v>6.8999999999999999E-3</v>
          </cell>
          <cell r="M120">
            <v>0</v>
          </cell>
          <cell r="N120"/>
          <cell r="O120">
            <v>990000106169</v>
          </cell>
          <cell r="P120" t="str">
            <v>P</v>
          </cell>
        </row>
        <row r="121">
          <cell r="B121" t="str">
            <v>Social Active Diversifié</v>
          </cell>
          <cell r="C121" t="str">
            <v>C</v>
          </cell>
          <cell r="D121">
            <v>3</v>
          </cell>
          <cell r="E121" t="str">
            <v>France</v>
          </cell>
          <cell r="F121" t="str">
            <v>Diversifié</v>
          </cell>
          <cell r="G121" t="str">
            <v>non</v>
          </cell>
          <cell r="H121">
            <v>8</v>
          </cell>
          <cell r="I121" t="str">
            <v>M</v>
          </cell>
          <cell r="J121" t="str">
            <v>Sans objet</v>
          </cell>
          <cell r="K121">
            <v>44393</v>
          </cell>
          <cell r="L121">
            <v>6.8999999999999999E-3</v>
          </cell>
          <cell r="M121">
            <v>0</v>
          </cell>
          <cell r="N121"/>
          <cell r="O121" t="str">
            <v>990000084539</v>
          </cell>
          <cell r="P121" t="str">
            <v>P</v>
          </cell>
        </row>
        <row r="122">
          <cell r="B122" t="str">
            <v>Convergence équilibre socialement responsable</v>
          </cell>
          <cell r="C122" t="str">
            <v>C</v>
          </cell>
          <cell r="D122">
            <v>3</v>
          </cell>
          <cell r="E122" t="str">
            <v>France</v>
          </cell>
          <cell r="F122" t="str">
            <v>Diversifié</v>
          </cell>
          <cell r="G122" t="str">
            <v>non</v>
          </cell>
          <cell r="H122">
            <v>8</v>
          </cell>
          <cell r="I122" t="str">
            <v>D</v>
          </cell>
          <cell r="J122" t="str">
            <v>Sans objet</v>
          </cell>
          <cell r="K122">
            <v>44393</v>
          </cell>
          <cell r="L122">
            <v>3.5000000000000001E-3</v>
          </cell>
          <cell r="M122" t="str">
            <v>969500JWY86Z3CLUHT46</v>
          </cell>
          <cell r="N122"/>
          <cell r="O122">
            <v>990000083429</v>
          </cell>
          <cell r="P122" t="str">
            <v>P</v>
          </cell>
        </row>
        <row r="123">
          <cell r="B123" t="str">
            <v>Social Active Dynamique solidaire</v>
          </cell>
          <cell r="C123" t="str">
            <v>C</v>
          </cell>
          <cell r="D123">
            <v>4</v>
          </cell>
          <cell r="E123" t="str">
            <v>France</v>
          </cell>
          <cell r="F123" t="str">
            <v>Actions</v>
          </cell>
          <cell r="G123" t="str">
            <v>oui</v>
          </cell>
          <cell r="H123">
            <v>8</v>
          </cell>
          <cell r="I123" t="str">
            <v>M</v>
          </cell>
          <cell r="J123" t="str">
            <v>Sans objet</v>
          </cell>
          <cell r="K123">
            <v>44393</v>
          </cell>
          <cell r="L123">
            <v>8.0000000000000002E-3</v>
          </cell>
          <cell r="M123">
            <v>0</v>
          </cell>
          <cell r="N123"/>
          <cell r="O123">
            <v>990000112839</v>
          </cell>
          <cell r="P123" t="str">
            <v>P</v>
          </cell>
        </row>
        <row r="124">
          <cell r="B124" t="str">
            <v>Social Active Actions</v>
          </cell>
          <cell r="C124" t="str">
            <v>C</v>
          </cell>
          <cell r="D124">
            <v>4</v>
          </cell>
          <cell r="E124" t="str">
            <v>France</v>
          </cell>
          <cell r="F124" t="str">
            <v>Actions</v>
          </cell>
          <cell r="G124" t="str">
            <v>non</v>
          </cell>
          <cell r="H124">
            <v>8</v>
          </cell>
          <cell r="I124" t="str">
            <v>M</v>
          </cell>
          <cell r="J124" t="str">
            <v>Sans objet</v>
          </cell>
          <cell r="K124">
            <v>44393</v>
          </cell>
          <cell r="L124">
            <v>8.0000000000000002E-3</v>
          </cell>
          <cell r="M124">
            <v>0</v>
          </cell>
          <cell r="N124"/>
          <cell r="O124">
            <v>990000084499</v>
          </cell>
          <cell r="P124" t="str">
            <v>P</v>
          </cell>
        </row>
        <row r="125">
          <cell r="B125" t="str">
            <v>HSBC EE ISR Monétaire</v>
          </cell>
          <cell r="C125" t="str">
            <v>E</v>
          </cell>
          <cell r="D125">
            <v>1</v>
          </cell>
          <cell r="E125" t="str">
            <v>France</v>
          </cell>
          <cell r="F125" t="str">
            <v>Monétaire</v>
          </cell>
          <cell r="G125" t="str">
            <v>non</v>
          </cell>
          <cell r="H125">
            <v>8</v>
          </cell>
          <cell r="I125" t="str">
            <v>M</v>
          </cell>
          <cell r="J125" t="str">
            <v>€STR + 0,08%</v>
          </cell>
          <cell r="K125">
            <v>45015</v>
          </cell>
          <cell r="L125">
            <v>4.0000000000000002E-4</v>
          </cell>
          <cell r="M125" t="str">
            <v>969500OIEW7T77MOQM73</v>
          </cell>
          <cell r="N125"/>
          <cell r="O125">
            <v>990000102009</v>
          </cell>
          <cell r="P125" t="str">
            <v>S</v>
          </cell>
        </row>
        <row r="126">
          <cell r="B126" t="str">
            <v>HSBC EE ISR Monétaire</v>
          </cell>
          <cell r="C126" t="str">
            <v>F</v>
          </cell>
          <cell r="D126">
            <v>1</v>
          </cell>
          <cell r="E126" t="str">
            <v>France</v>
          </cell>
          <cell r="F126" t="str">
            <v>Monétaire</v>
          </cell>
          <cell r="G126" t="str">
            <v>non</v>
          </cell>
          <cell r="H126">
            <v>8</v>
          </cell>
          <cell r="I126" t="str">
            <v>M</v>
          </cell>
          <cell r="J126" t="str">
            <v>€STR + 0,08%</v>
          </cell>
          <cell r="K126">
            <v>45015</v>
          </cell>
          <cell r="L126">
            <v>1E-3</v>
          </cell>
          <cell r="M126" t="str">
            <v>969500OIEW7T77MOQM73</v>
          </cell>
          <cell r="N126"/>
          <cell r="O126">
            <v>990000071389</v>
          </cell>
          <cell r="P126" t="str">
            <v>P</v>
          </cell>
        </row>
        <row r="127">
          <cell r="B127" t="str">
            <v>HSBC EE ISR Monétaire</v>
          </cell>
          <cell r="C127" t="str">
            <v>PF</v>
          </cell>
          <cell r="D127">
            <v>1</v>
          </cell>
          <cell r="E127" t="str">
            <v>France</v>
          </cell>
          <cell r="F127" t="str">
            <v>Monétaire</v>
          </cell>
          <cell r="G127" t="str">
            <v>non</v>
          </cell>
          <cell r="H127">
            <v>8</v>
          </cell>
          <cell r="I127" t="str">
            <v>M</v>
          </cell>
          <cell r="J127" t="str">
            <v>€STR + 0,08%</v>
          </cell>
          <cell r="K127">
            <v>45015</v>
          </cell>
          <cell r="L127"/>
          <cell r="M127" t="str">
            <v>969500OIEW7T77MOQM73</v>
          </cell>
          <cell r="N127" t="str">
            <v>FR0014006730</v>
          </cell>
          <cell r="O127"/>
          <cell r="P127" t="str">
            <v>S</v>
          </cell>
        </row>
        <row r="128">
          <cell r="B128" t="str">
            <v>HSBC EE ISR Oblig Euro et solidaire</v>
          </cell>
          <cell r="C128" t="str">
            <v>E</v>
          </cell>
          <cell r="D128">
            <v>2</v>
          </cell>
          <cell r="E128" t="str">
            <v>France</v>
          </cell>
          <cell r="F128" t="str">
            <v>Obligations</v>
          </cell>
          <cell r="G128" t="str">
            <v>oui</v>
          </cell>
          <cell r="H128">
            <v>8</v>
          </cell>
          <cell r="I128" t="str">
            <v>M</v>
          </cell>
          <cell r="J128" t="str">
            <v>(95% Bloomberg Barclays Euro Aggregate 500 MM + 5% €STR)</v>
          </cell>
          <cell r="K128">
            <v>44368</v>
          </cell>
          <cell r="L128">
            <v>3.3E-3</v>
          </cell>
          <cell r="M128" t="str">
            <v>969500IO4PLJA66B9D25</v>
          </cell>
          <cell r="N128"/>
          <cell r="O128">
            <v>990000114409</v>
          </cell>
          <cell r="P128" t="str">
            <v>P</v>
          </cell>
        </row>
        <row r="129">
          <cell r="B129" t="str">
            <v>HSBC EE ISR Oblig Euro et solidaire</v>
          </cell>
          <cell r="C129" t="str">
            <v>F</v>
          </cell>
          <cell r="D129">
            <v>2</v>
          </cell>
          <cell r="E129" t="str">
            <v>France</v>
          </cell>
          <cell r="F129" t="str">
            <v>Obligations</v>
          </cell>
          <cell r="G129" t="str">
            <v>oui</v>
          </cell>
          <cell r="H129">
            <v>8</v>
          </cell>
          <cell r="I129" t="str">
            <v>M</v>
          </cell>
          <cell r="J129" t="str">
            <v>(95% Bloomberg Barclays Euro Aggregate 500 MM + 5% €STR)</v>
          </cell>
          <cell r="K129">
            <v>44368</v>
          </cell>
          <cell r="L129">
            <v>6.3E-3</v>
          </cell>
          <cell r="M129" t="str">
            <v>969500IO4PLJA66B9D25</v>
          </cell>
          <cell r="N129"/>
          <cell r="O129">
            <v>990000087389</v>
          </cell>
          <cell r="P129" t="str">
            <v>S</v>
          </cell>
        </row>
        <row r="130">
          <cell r="B130" t="str">
            <v>HSBC EE ISR Oblig Euro et solidaire</v>
          </cell>
          <cell r="C130" t="str">
            <v>PF</v>
          </cell>
          <cell r="D130">
            <v>2</v>
          </cell>
          <cell r="E130" t="str">
            <v>France</v>
          </cell>
          <cell r="F130" t="str">
            <v>Obligations</v>
          </cell>
          <cell r="G130" t="str">
            <v>oui</v>
          </cell>
          <cell r="H130">
            <v>8</v>
          </cell>
          <cell r="I130" t="str">
            <v>M</v>
          </cell>
          <cell r="J130" t="str">
            <v>(95% Bloomberg Barclays Euro Aggregate 500 MM + 5% €STR)</v>
          </cell>
          <cell r="K130">
            <v>44368</v>
          </cell>
          <cell r="L130">
            <v>6.3E-3</v>
          </cell>
          <cell r="M130" t="str">
            <v>969500IO4PLJA66B9D25</v>
          </cell>
          <cell r="N130" t="str">
            <v>FR0014003WQ8</v>
          </cell>
          <cell r="O130"/>
          <cell r="P130" t="str">
            <v>S</v>
          </cell>
        </row>
        <row r="131">
          <cell r="B131" t="str">
            <v>HSBC EE ISR Diversifié et solidaire</v>
          </cell>
          <cell r="C131" t="str">
            <v>E</v>
          </cell>
          <cell r="D131">
            <v>3</v>
          </cell>
          <cell r="E131" t="str">
            <v>France</v>
          </cell>
          <cell r="F131" t="str">
            <v>Diversifié</v>
          </cell>
          <cell r="G131" t="str">
            <v>oui</v>
          </cell>
          <cell r="H131">
            <v>8</v>
          </cell>
          <cell r="I131" t="str">
            <v>M</v>
          </cell>
          <cell r="J131" t="str">
            <v>(MSCI Europe, Bloomberg Barclays Euro Aggregate 500 MM, €STR)</v>
          </cell>
          <cell r="K131">
            <v>44368</v>
          </cell>
          <cell r="L131">
            <v>5.4999999999999997E-3</v>
          </cell>
          <cell r="M131" t="str">
            <v>969500M8BS39EOQHNZ76</v>
          </cell>
          <cell r="N131"/>
          <cell r="O131">
            <v>990000097499</v>
          </cell>
          <cell r="P131" t="str">
            <v>S</v>
          </cell>
        </row>
        <row r="132">
          <cell r="B132" t="str">
            <v>HSBC EE ISR Diversifié et solidaire</v>
          </cell>
          <cell r="C132" t="str">
            <v>F</v>
          </cell>
          <cell r="D132">
            <v>3</v>
          </cell>
          <cell r="E132" t="str">
            <v>France</v>
          </cell>
          <cell r="F132" t="str">
            <v>Diversifié</v>
          </cell>
          <cell r="G132" t="str">
            <v>oui</v>
          </cell>
          <cell r="H132">
            <v>8</v>
          </cell>
          <cell r="I132" t="str">
            <v>M</v>
          </cell>
          <cell r="J132" t="str">
            <v>(MSCI Europe, Bloomberg Barclays Euro Aggregate 500 MM, €STR)</v>
          </cell>
          <cell r="K132">
            <v>44368</v>
          </cell>
          <cell r="L132">
            <v>1.0500000000000001E-2</v>
          </cell>
          <cell r="M132" t="str">
            <v>969500M8BS39EOQHNZ76</v>
          </cell>
          <cell r="N132"/>
          <cell r="O132">
            <v>990000087379</v>
          </cell>
          <cell r="P132" t="str">
            <v>P</v>
          </cell>
        </row>
        <row r="133">
          <cell r="B133" t="str">
            <v>HSBC EE ISR Diversifié et solidaire</v>
          </cell>
          <cell r="C133" t="str">
            <v>G</v>
          </cell>
          <cell r="D133">
            <v>3</v>
          </cell>
          <cell r="E133" t="str">
            <v>France</v>
          </cell>
          <cell r="F133" t="str">
            <v>Diversifié</v>
          </cell>
          <cell r="G133" t="str">
            <v>oui</v>
          </cell>
          <cell r="H133">
            <v>8</v>
          </cell>
          <cell r="I133" t="str">
            <v>M</v>
          </cell>
          <cell r="J133" t="str">
            <v>(MSCI Europe, Bloomberg Barclays Euro Aggregate 500 MM, €STR)</v>
          </cell>
          <cell r="K133">
            <v>44368</v>
          </cell>
          <cell r="L133">
            <v>7.7999999999999996E-3</v>
          </cell>
          <cell r="M133" t="str">
            <v>969500M8BS39EOQHNZ76</v>
          </cell>
          <cell r="N133"/>
          <cell r="O133">
            <v>990000121749</v>
          </cell>
          <cell r="P133" t="str">
            <v>S</v>
          </cell>
        </row>
        <row r="134">
          <cell r="B134" t="str">
            <v>HSBC EE ISR Diversifié et solidaire</v>
          </cell>
          <cell r="C134" t="str">
            <v>PF</v>
          </cell>
          <cell r="D134">
            <v>3</v>
          </cell>
          <cell r="E134" t="str">
            <v>France</v>
          </cell>
          <cell r="F134" t="str">
            <v>Diversifié</v>
          </cell>
          <cell r="G134" t="str">
            <v>oui</v>
          </cell>
          <cell r="H134">
            <v>8</v>
          </cell>
          <cell r="I134" t="str">
            <v>M</v>
          </cell>
          <cell r="J134" t="str">
            <v>(MSCI Europe, Bloomberg Barclays Euro Aggregate 500 MM, €STR)</v>
          </cell>
          <cell r="K134">
            <v>44368</v>
          </cell>
          <cell r="L134">
            <v>1.0500000000000001E-2</v>
          </cell>
          <cell r="M134" t="str">
            <v>969500M8BS39EOQHNZ76</v>
          </cell>
          <cell r="N134" t="str">
            <v>FR0014003WR6</v>
          </cell>
          <cell r="O134"/>
          <cell r="P134" t="str">
            <v>S</v>
          </cell>
        </row>
        <row r="135">
          <cell r="B135" t="str">
            <v>HSBC EE ISR Diversifié et solidaire</v>
          </cell>
          <cell r="C135" t="str">
            <v>PG</v>
          </cell>
          <cell r="D135">
            <v>3</v>
          </cell>
          <cell r="E135" t="str">
            <v>France</v>
          </cell>
          <cell r="F135" t="str">
            <v>Diversifié</v>
          </cell>
          <cell r="G135" t="str">
            <v>oui</v>
          </cell>
          <cell r="H135">
            <v>8</v>
          </cell>
          <cell r="I135" t="str">
            <v>M</v>
          </cell>
          <cell r="J135" t="str">
            <v>(MSCI Europe, Bloomberg Barclays Euro Aggregate 500 MM, €STR)</v>
          </cell>
          <cell r="K135">
            <v>44368</v>
          </cell>
          <cell r="L135">
            <v>7.7999999999999996E-3</v>
          </cell>
          <cell r="M135" t="str">
            <v>969500M8BS39EOQHNZ76</v>
          </cell>
          <cell r="N135" t="str">
            <v>FR0014003WS4</v>
          </cell>
          <cell r="O135"/>
          <cell r="P135" t="str">
            <v>S</v>
          </cell>
        </row>
        <row r="136">
          <cell r="B136" t="str">
            <v>HSBC EE ISR Actions Euro</v>
          </cell>
          <cell r="C136" t="str">
            <v>E</v>
          </cell>
          <cell r="D136">
            <v>4</v>
          </cell>
          <cell r="E136" t="str">
            <v>France</v>
          </cell>
          <cell r="F136" t="str">
            <v>Actions</v>
          </cell>
          <cell r="G136" t="str">
            <v>non</v>
          </cell>
          <cell r="H136">
            <v>8</v>
          </cell>
          <cell r="I136" t="str">
            <v>M</v>
          </cell>
          <cell r="J136" t="str">
            <v>(MSCI EMU)</v>
          </cell>
          <cell r="K136">
            <v>44368</v>
          </cell>
          <cell r="L136">
            <v>7.0000000000000001E-3</v>
          </cell>
          <cell r="M136" t="str">
            <v>9695000S9DGPEFFTSQ49</v>
          </cell>
          <cell r="N136"/>
          <cell r="O136">
            <v>990000109829</v>
          </cell>
          <cell r="P136" t="str">
            <v>S</v>
          </cell>
        </row>
        <row r="137">
          <cell r="B137" t="str">
            <v>HSBC EE ISR Actions Euro</v>
          </cell>
          <cell r="C137" t="str">
            <v>F</v>
          </cell>
          <cell r="D137">
            <v>4</v>
          </cell>
          <cell r="E137" t="str">
            <v>France</v>
          </cell>
          <cell r="F137" t="str">
            <v>Actions</v>
          </cell>
          <cell r="G137" t="str">
            <v>non</v>
          </cell>
          <cell r="H137">
            <v>8</v>
          </cell>
          <cell r="I137" t="str">
            <v>M</v>
          </cell>
          <cell r="J137" t="str">
            <v>(MSCI EMU)</v>
          </cell>
          <cell r="K137">
            <v>44368</v>
          </cell>
          <cell r="L137">
            <v>1.15E-2</v>
          </cell>
          <cell r="M137" t="str">
            <v>9695000S9DGPEFFTSQ49</v>
          </cell>
          <cell r="N137"/>
          <cell r="O137">
            <v>990000087369</v>
          </cell>
          <cell r="P137" t="str">
            <v>P</v>
          </cell>
        </row>
        <row r="138">
          <cell r="B138" t="str">
            <v>HSBC EE ISR Actions Euro</v>
          </cell>
          <cell r="C138" t="str">
            <v>PF</v>
          </cell>
          <cell r="D138">
            <v>4</v>
          </cell>
          <cell r="E138" t="str">
            <v>France</v>
          </cell>
          <cell r="F138" t="str">
            <v>Actions</v>
          </cell>
          <cell r="G138" t="str">
            <v>non</v>
          </cell>
          <cell r="H138">
            <v>8</v>
          </cell>
          <cell r="I138" t="str">
            <v>M</v>
          </cell>
          <cell r="J138" t="str">
            <v>(MSCI EMU)</v>
          </cell>
          <cell r="K138">
            <v>44368</v>
          </cell>
          <cell r="L138">
            <v>1.1599999999999999E-2</v>
          </cell>
          <cell r="M138" t="str">
            <v>9695000S9DGPEFFTSQ49</v>
          </cell>
          <cell r="N138" t="str">
            <v>FR0014003WP0</v>
          </cell>
          <cell r="O138"/>
          <cell r="P138" t="str">
            <v>S</v>
          </cell>
        </row>
        <row r="139">
          <cell r="B139" t="str">
            <v>HSBC EE Actions Europe solutions climat</v>
          </cell>
          <cell r="C139" t="str">
            <v>E</v>
          </cell>
          <cell r="D139">
            <v>4</v>
          </cell>
          <cell r="E139" t="str">
            <v>France</v>
          </cell>
          <cell r="F139" t="str">
            <v>Actions</v>
          </cell>
          <cell r="G139" t="str">
            <v>non</v>
          </cell>
          <cell r="H139">
            <v>9</v>
          </cell>
          <cell r="I139" t="str">
            <v>M</v>
          </cell>
          <cell r="J139" t="str">
            <v>(MSCI Europe GDP weighted)</v>
          </cell>
          <cell r="K139">
            <v>45015</v>
          </cell>
          <cell r="L139">
            <v>1.0500000000000001E-2</v>
          </cell>
          <cell r="M139" t="str">
            <v>969500K62GGKI36GNW90</v>
          </cell>
          <cell r="N139"/>
          <cell r="O139">
            <v>990000114399</v>
          </cell>
          <cell r="P139" t="str">
            <v>S</v>
          </cell>
        </row>
        <row r="140">
          <cell r="B140" t="str">
            <v>HSBC EE Actions Europe solutions climat</v>
          </cell>
          <cell r="C140" t="str">
            <v>F</v>
          </cell>
          <cell r="D140">
            <v>4</v>
          </cell>
          <cell r="E140" t="str">
            <v>France</v>
          </cell>
          <cell r="F140" t="str">
            <v>Actions</v>
          </cell>
          <cell r="G140" t="str">
            <v>non</v>
          </cell>
          <cell r="H140">
            <v>9</v>
          </cell>
          <cell r="I140" t="str">
            <v>M</v>
          </cell>
          <cell r="J140" t="str">
            <v>(MSCI Europe GDP weighted)</v>
          </cell>
          <cell r="K140">
            <v>45015</v>
          </cell>
          <cell r="L140">
            <v>1.52E-2</v>
          </cell>
          <cell r="M140" t="str">
            <v>969500K62GGKI36GNW90</v>
          </cell>
          <cell r="N140"/>
          <cell r="O140">
            <v>990000086299</v>
          </cell>
          <cell r="P140" t="str">
            <v>P</v>
          </cell>
        </row>
        <row r="141">
          <cell r="B141" t="str">
            <v>HSBC EE Actions Europe solutions climat</v>
          </cell>
          <cell r="C141" t="str">
            <v>PF</v>
          </cell>
          <cell r="D141">
            <v>4</v>
          </cell>
          <cell r="E141" t="str">
            <v>France</v>
          </cell>
          <cell r="F141" t="str">
            <v>Actions</v>
          </cell>
          <cell r="G141" t="str">
            <v>non</v>
          </cell>
          <cell r="H141">
            <v>9</v>
          </cell>
          <cell r="I141" t="str">
            <v>M</v>
          </cell>
          <cell r="J141" t="str">
            <v>(MSCI Europe GDP weighted)</v>
          </cell>
          <cell r="K141">
            <v>45015</v>
          </cell>
          <cell r="L141"/>
          <cell r="M141" t="str">
            <v>969500K62GGKI36GNW90</v>
          </cell>
          <cell r="N141" t="str">
            <v>FR0014006797</v>
          </cell>
          <cell r="O141"/>
          <cell r="P141" t="str">
            <v>S</v>
          </cell>
        </row>
        <row r="142">
          <cell r="B142" t="str">
            <v>ES Ofi Invest ESG Court Terme</v>
          </cell>
          <cell r="C142" t="str">
            <v>C</v>
          </cell>
          <cell r="D142">
            <v>1</v>
          </cell>
          <cell r="E142" t="str">
            <v>France</v>
          </cell>
          <cell r="F142" t="str">
            <v>Monétaire</v>
          </cell>
          <cell r="G142" t="str">
            <v>non</v>
          </cell>
          <cell r="H142" t="str">
            <v>8</v>
          </cell>
          <cell r="I142" t="str">
            <v>M</v>
          </cell>
          <cell r="J142" t="str">
            <v>€STR capitalisé</v>
          </cell>
          <cell r="K142">
            <v>44386</v>
          </cell>
          <cell r="L142">
            <v>1.4E-3</v>
          </cell>
          <cell r="M142" t="str">
            <v>969500IHVGUP0QQBDL40</v>
          </cell>
          <cell r="N142"/>
          <cell r="O142">
            <v>990000079039</v>
          </cell>
          <cell r="P142" t="str">
            <v>P</v>
          </cell>
        </row>
        <row r="143">
          <cell r="B143" t="str">
            <v>ES Ofi Invest ESG Obligations Europe</v>
          </cell>
          <cell r="C143" t="str">
            <v>C</v>
          </cell>
          <cell r="D143">
            <v>2</v>
          </cell>
          <cell r="E143" t="str">
            <v>France</v>
          </cell>
          <cell r="F143" t="str">
            <v>Obligations</v>
          </cell>
          <cell r="G143" t="str">
            <v>non</v>
          </cell>
          <cell r="H143">
            <v>8</v>
          </cell>
          <cell r="I143" t="str">
            <v>M</v>
          </cell>
          <cell r="J143" t="str">
            <v>Bank of America Merrill Lynch Euro Corporate Index</v>
          </cell>
          <cell r="K143">
            <v>44386</v>
          </cell>
          <cell r="L143">
            <v>7.3000000000000001E-3</v>
          </cell>
          <cell r="M143" t="str">
            <v xml:space="preserve">
9695006JBR0C1HPL4650 </v>
          </cell>
          <cell r="N143"/>
          <cell r="O143">
            <v>990000079049</v>
          </cell>
          <cell r="P143" t="str">
            <v>P</v>
          </cell>
        </row>
        <row r="144">
          <cell r="B144" t="str">
            <v>ES Ofi Invest ESG Prudent Euro</v>
          </cell>
          <cell r="C144" t="str">
            <v>C</v>
          </cell>
          <cell r="D144">
            <v>3</v>
          </cell>
          <cell r="E144" t="str">
            <v>France</v>
          </cell>
          <cell r="F144" t="str">
            <v>Diversifié</v>
          </cell>
          <cell r="G144" t="str">
            <v>non</v>
          </cell>
          <cell r="H144" t="str">
            <v>8</v>
          </cell>
          <cell r="I144" t="str">
            <v>M</v>
          </cell>
          <cell r="J144" t="str">
            <v>20% EuroStoxx (dividendes nets réinvestis) +53% Bofa Merrill Lynch Euro Government Index +27% Markit Iboxx Euro Liquid Corporate</v>
          </cell>
          <cell r="K144">
            <v>44386</v>
          </cell>
          <cell r="L144">
            <v>7.1999999999999998E-3</v>
          </cell>
          <cell r="M144" t="str">
            <v xml:space="preserve">
969500P6HWGUH0JR3S08 </v>
          </cell>
          <cell r="N144"/>
          <cell r="O144">
            <v>990000082179</v>
          </cell>
          <cell r="P144" t="str">
            <v>P</v>
          </cell>
        </row>
        <row r="145">
          <cell r="B145" t="str">
            <v>ES Ofi Invest ESG Equilibre Euro</v>
          </cell>
          <cell r="C145" t="str">
            <v>C</v>
          </cell>
          <cell r="D145">
            <v>4</v>
          </cell>
          <cell r="E145" t="str">
            <v>France</v>
          </cell>
          <cell r="F145" t="str">
            <v>Diversifié</v>
          </cell>
          <cell r="G145" t="str">
            <v>non</v>
          </cell>
          <cell r="H145" t="str">
            <v>8</v>
          </cell>
          <cell r="I145" t="str">
            <v>M</v>
          </cell>
          <cell r="J145" t="str">
            <v>30% EuroStoxx + 47% Bofa Merrill Lynch Euro Government Index + 23% Markit Iboxx Euro Liquid Corporate.</v>
          </cell>
          <cell r="K145">
            <v>44386</v>
          </cell>
          <cell r="L145">
            <v>8.6999999999999994E-3</v>
          </cell>
          <cell r="M145" t="str">
            <v>9695003VOMGWQJ93QU02</v>
          </cell>
          <cell r="N145"/>
          <cell r="O145">
            <v>990000082189</v>
          </cell>
          <cell r="P145" t="str">
            <v>P</v>
          </cell>
        </row>
        <row r="146">
          <cell r="B146" t="str">
            <v>ES Ofi Invest ESG Dynamique Euro</v>
          </cell>
          <cell r="C146" t="str">
            <v>C</v>
          </cell>
          <cell r="D146">
            <v>4</v>
          </cell>
          <cell r="E146" t="str">
            <v>France</v>
          </cell>
          <cell r="F146" t="str">
            <v>Diversifié</v>
          </cell>
          <cell r="G146" t="str">
            <v>non</v>
          </cell>
          <cell r="H146" t="str">
            <v>8</v>
          </cell>
          <cell r="I146" t="str">
            <v>M</v>
          </cell>
          <cell r="J146" t="str">
            <v>50% EuroStoxx dividendes nets réinvestis +33% Bofa Merrill Lynch Euro Government Index +17% Markit Iboxx Euro Liquid Corporate</v>
          </cell>
          <cell r="K146">
            <v>44386</v>
          </cell>
          <cell r="L146">
            <v>1.04E-2</v>
          </cell>
          <cell r="M146" t="str">
            <v>969500SNV1RB01GJ554</v>
          </cell>
          <cell r="N146"/>
          <cell r="O146">
            <v>990000082199</v>
          </cell>
          <cell r="P146" t="str">
            <v>P</v>
          </cell>
        </row>
        <row r="147">
          <cell r="B147" t="str">
            <v>ES Ofi Invest ESG Actions Croissance Durable et Solidaire</v>
          </cell>
          <cell r="C147" t="str">
            <v>C</v>
          </cell>
          <cell r="D147">
            <v>4</v>
          </cell>
          <cell r="E147" t="str">
            <v>France</v>
          </cell>
          <cell r="F147" t="str">
            <v>Actions</v>
          </cell>
          <cell r="G147" t="str">
            <v>oui</v>
          </cell>
          <cell r="H147">
            <v>8</v>
          </cell>
          <cell r="I147" t="str">
            <v>M</v>
          </cell>
          <cell r="J147" t="str">
            <v>Eurostoxx 50</v>
          </cell>
          <cell r="K147">
            <v>44386</v>
          </cell>
          <cell r="L147">
            <v>1.2E-2</v>
          </cell>
          <cell r="M147" t="str">
            <v>969500P03LOGJBL6ML50</v>
          </cell>
          <cell r="N147"/>
          <cell r="O147">
            <v>990000080259</v>
          </cell>
          <cell r="P147" t="str">
            <v>P</v>
          </cell>
        </row>
        <row r="148">
          <cell r="B148" t="str">
            <v>Regard épargne Monétaire</v>
          </cell>
          <cell r="C148" t="str">
            <v>S.O.</v>
          </cell>
          <cell r="D148">
            <v>1</v>
          </cell>
          <cell r="E148" t="str">
            <v>France</v>
          </cell>
          <cell r="F148" t="str">
            <v>Monétaire</v>
          </cell>
          <cell r="G148" t="str">
            <v>non</v>
          </cell>
          <cell r="H148">
            <v>8</v>
          </cell>
          <cell r="I148" t="str">
            <v>M</v>
          </cell>
          <cell r="J148" t="str">
            <v>€STER capitalisé</v>
          </cell>
          <cell r="K148">
            <v>44383</v>
          </cell>
          <cell r="L148">
            <v>2.5000000000000001E-3</v>
          </cell>
          <cell r="M148" t="str">
            <v xml:space="preserve">969500OQMIA0HQGD3S94 </v>
          </cell>
          <cell r="N148" t="str">
            <v>QS0009083583</v>
          </cell>
          <cell r="O148">
            <v>990000083589</v>
          </cell>
          <cell r="P148" t="str">
            <v>P</v>
          </cell>
        </row>
        <row r="149">
          <cell r="B149" t="str">
            <v>Regard épargne Obligataire</v>
          </cell>
          <cell r="C149" t="str">
            <v>S.O.</v>
          </cell>
          <cell r="D149">
            <v>2</v>
          </cell>
          <cell r="E149" t="str">
            <v>France</v>
          </cell>
          <cell r="F149" t="str">
            <v>Obligations</v>
          </cell>
          <cell r="G149" t="str">
            <v>non</v>
          </cell>
          <cell r="H149">
            <v>8</v>
          </cell>
          <cell r="I149" t="str">
            <v>M</v>
          </cell>
          <cell r="J149" t="str">
            <v>ICE BofA Merrill Lynch Euro Government Index 5-7 ans, coupons nets réinvestis</v>
          </cell>
          <cell r="K149">
            <v>44383</v>
          </cell>
          <cell r="L149">
            <v>1.18E-2</v>
          </cell>
          <cell r="M149">
            <v>0</v>
          </cell>
          <cell r="N149" t="str">
            <v>QS0009083591</v>
          </cell>
          <cell r="O149" t="str">
            <v>990000083599</v>
          </cell>
          <cell r="P149" t="str">
            <v>P</v>
          </cell>
        </row>
        <row r="150">
          <cell r="B150" t="str">
            <v>Regard épargne Prudent</v>
          </cell>
          <cell r="C150" t="str">
            <v>S.O.</v>
          </cell>
          <cell r="D150">
            <v>2</v>
          </cell>
          <cell r="E150" t="str">
            <v>France</v>
          </cell>
          <cell r="F150" t="str">
            <v>Obligations</v>
          </cell>
          <cell r="G150" t="str">
            <v>non</v>
          </cell>
          <cell r="H150">
            <v>8</v>
          </cell>
          <cell r="I150" t="str">
            <v>M</v>
          </cell>
          <cell r="J150" t="str">
            <v>10% Stoxx Europe 50 (dividendes réinvestis) +90% ICE BofA Merrill Lynch Euro Government Index 5-7 ans</v>
          </cell>
          <cell r="K150">
            <v>44383</v>
          </cell>
          <cell r="L150">
            <v>1.2800000000000001E-2</v>
          </cell>
          <cell r="M150">
            <v>0</v>
          </cell>
          <cell r="N150" t="str">
            <v>QS0009083542</v>
          </cell>
          <cell r="O150" t="str">
            <v>990000083549</v>
          </cell>
          <cell r="P150" t="str">
            <v>P</v>
          </cell>
        </row>
        <row r="151">
          <cell r="B151" t="str">
            <v>Regard épargne Equilibre</v>
          </cell>
          <cell r="C151" t="str">
            <v>S.O.</v>
          </cell>
          <cell r="D151">
            <v>3</v>
          </cell>
          <cell r="E151" t="str">
            <v>France</v>
          </cell>
          <cell r="F151" t="str">
            <v>Obligations</v>
          </cell>
          <cell r="G151" t="str">
            <v>non</v>
          </cell>
          <cell r="H151">
            <v>8</v>
          </cell>
          <cell r="I151" t="str">
            <v>M</v>
          </cell>
          <cell r="J151" t="str">
            <v>35% Stoxx Europe 50 (dividendes réinvestis) +65% ICE BofA Merrill Lynch Euro Government Index 5-7 ans</v>
          </cell>
          <cell r="K151">
            <v>44383</v>
          </cell>
          <cell r="L151">
            <v>1.52E-2</v>
          </cell>
          <cell r="M151">
            <v>0</v>
          </cell>
          <cell r="N151" t="str">
            <v>QS0009083567</v>
          </cell>
          <cell r="O151" t="str">
            <v>990000083569</v>
          </cell>
          <cell r="P151" t="str">
            <v>P</v>
          </cell>
        </row>
        <row r="152">
          <cell r="B152" t="str">
            <v>Regard épargne Flexible et solidaire</v>
          </cell>
          <cell r="C152" t="str">
            <v>S.O.</v>
          </cell>
          <cell r="D152">
            <v>3</v>
          </cell>
          <cell r="E152" t="str">
            <v>France</v>
          </cell>
          <cell r="F152" t="str">
            <v>Diversifié</v>
          </cell>
          <cell r="G152" t="str">
            <v>oui</v>
          </cell>
          <cell r="H152">
            <v>8</v>
          </cell>
          <cell r="I152" t="str">
            <v>M</v>
          </cell>
          <cell r="J152" t="str">
            <v>&gt; 102% €STR capitalisé</v>
          </cell>
          <cell r="K152">
            <v>44383</v>
          </cell>
          <cell r="L152">
            <v>2.07E-2</v>
          </cell>
          <cell r="M152">
            <v>0</v>
          </cell>
          <cell r="N152" t="str">
            <v>QS0009084573</v>
          </cell>
          <cell r="O152" t="str">
            <v>990000084579</v>
          </cell>
          <cell r="P152" t="str">
            <v>P</v>
          </cell>
        </row>
        <row r="153">
          <cell r="B153" t="str">
            <v>Regard épargne Dynamique</v>
          </cell>
          <cell r="C153" t="str">
            <v>S.O.</v>
          </cell>
          <cell r="D153">
            <v>4</v>
          </cell>
          <cell r="E153" t="str">
            <v>France</v>
          </cell>
          <cell r="F153" t="str">
            <v>Diversifié</v>
          </cell>
          <cell r="G153" t="str">
            <v>non</v>
          </cell>
          <cell r="H153">
            <v>8</v>
          </cell>
          <cell r="I153" t="str">
            <v>M</v>
          </cell>
          <cell r="J153" t="str">
            <v>60% Stoxx Europe 50 (dividendes réinvestis) +40% ICE BofA Merrill Lynch Euro Government Index 5-7 ans</v>
          </cell>
          <cell r="K153">
            <v>44383</v>
          </cell>
          <cell r="L153">
            <v>1.9900000000000001E-2</v>
          </cell>
          <cell r="M153">
            <v>0</v>
          </cell>
          <cell r="N153" t="str">
            <v>QS0009083575</v>
          </cell>
          <cell r="O153" t="str">
            <v>990000083579</v>
          </cell>
          <cell r="P153" t="str">
            <v>P</v>
          </cell>
        </row>
        <row r="154">
          <cell r="B154" t="str">
            <v>Regard épargne  Actions</v>
          </cell>
          <cell r="C154" t="str">
            <v>S.O.</v>
          </cell>
          <cell r="D154">
            <v>4</v>
          </cell>
          <cell r="E154" t="str">
            <v>France</v>
          </cell>
          <cell r="F154" t="str">
            <v>Actions</v>
          </cell>
          <cell r="G154" t="str">
            <v>non</v>
          </cell>
          <cell r="H154">
            <v>8</v>
          </cell>
          <cell r="I154" t="str">
            <v>M</v>
          </cell>
          <cell r="J154" t="str">
            <v>Stoxx Europe 50 dividendes réinvestis</v>
          </cell>
          <cell r="K154">
            <v>44383</v>
          </cell>
          <cell r="L154">
            <v>2.12E-2</v>
          </cell>
          <cell r="M154">
            <v>0</v>
          </cell>
          <cell r="N154" t="str">
            <v>QS0009083559</v>
          </cell>
          <cell r="O154" t="str">
            <v>990000083559</v>
          </cell>
          <cell r="P154" t="str">
            <v>P</v>
          </cell>
        </row>
        <row r="155">
          <cell r="B155" t="str">
            <v>MH Epargne monétaire</v>
          </cell>
          <cell r="C155" t="str">
            <v>A</v>
          </cell>
          <cell r="D155">
            <v>1</v>
          </cell>
          <cell r="E155" t="str">
            <v>France</v>
          </cell>
          <cell r="F155" t="str">
            <v>Monétaire</v>
          </cell>
          <cell r="G155" t="str">
            <v>non</v>
          </cell>
          <cell r="H155">
            <v>8</v>
          </cell>
          <cell r="I155" t="str">
            <v>M</v>
          </cell>
          <cell r="J155" t="str">
            <v>€STR capitalisé</v>
          </cell>
          <cell r="K155">
            <v>44375</v>
          </cell>
          <cell r="L155">
            <v>3.7000000000000002E-3</v>
          </cell>
          <cell r="M155" t="str">
            <v>969500P9ZWH5RQDD5O16</v>
          </cell>
          <cell r="N155"/>
          <cell r="O155">
            <v>990000027369</v>
          </cell>
          <cell r="P155" t="str">
            <v>P</v>
          </cell>
        </row>
        <row r="156">
          <cell r="B156" t="str">
            <v>MH Epargne monétaire</v>
          </cell>
          <cell r="C156" t="str">
            <v>B</v>
          </cell>
          <cell r="D156">
            <v>1</v>
          </cell>
          <cell r="E156" t="str">
            <v>France</v>
          </cell>
          <cell r="F156" t="str">
            <v>Monétaire</v>
          </cell>
          <cell r="G156" t="str">
            <v>non</v>
          </cell>
          <cell r="H156">
            <v>8</v>
          </cell>
          <cell r="I156" t="str">
            <v>M</v>
          </cell>
          <cell r="J156" t="str">
            <v>€STR capitalisé</v>
          </cell>
          <cell r="K156">
            <v>44375</v>
          </cell>
          <cell r="L156">
            <v>3.7000000000000002E-3</v>
          </cell>
          <cell r="M156" t="str">
            <v>969500P9ZWH5RQDD5O16</v>
          </cell>
          <cell r="N156"/>
          <cell r="O156">
            <v>990000092499</v>
          </cell>
          <cell r="P156" t="str">
            <v>S</v>
          </cell>
        </row>
        <row r="157">
          <cell r="B157" t="str">
            <v>MH Epargne monétaire</v>
          </cell>
          <cell r="C157" t="str">
            <v>H</v>
          </cell>
          <cell r="D157">
            <v>1</v>
          </cell>
          <cell r="E157" t="str">
            <v>France</v>
          </cell>
          <cell r="F157" t="str">
            <v>Monétaire</v>
          </cell>
          <cell r="G157" t="str">
            <v>non</v>
          </cell>
          <cell r="H157">
            <v>8</v>
          </cell>
          <cell r="I157" t="str">
            <v>M</v>
          </cell>
          <cell r="J157" t="str">
            <v>€STR capitalisé</v>
          </cell>
          <cell r="K157">
            <v>45831</v>
          </cell>
          <cell r="L157">
            <v>1.5E-3</v>
          </cell>
          <cell r="M157" t="str">
            <v>969500P9ZWH5RQDD5O16</v>
          </cell>
          <cell r="N157"/>
          <cell r="O157">
            <v>990000204819</v>
          </cell>
          <cell r="P157" t="str">
            <v>S</v>
          </cell>
        </row>
        <row r="158">
          <cell r="B158" t="str">
            <v>MH Epargne monétaire</v>
          </cell>
          <cell r="C158" t="str">
            <v>L</v>
          </cell>
          <cell r="D158">
            <v>1</v>
          </cell>
          <cell r="E158" t="str">
            <v>France</v>
          </cell>
          <cell r="F158" t="str">
            <v>Monétaire</v>
          </cell>
          <cell r="G158" t="str">
            <v>non</v>
          </cell>
          <cell r="H158">
            <v>8</v>
          </cell>
          <cell r="I158" t="str">
            <v>M</v>
          </cell>
          <cell r="J158" t="str">
            <v>€STR capitalisé</v>
          </cell>
          <cell r="K158">
            <v>45831</v>
          </cell>
          <cell r="L158">
            <v>3.5000000000000001E-3</v>
          </cell>
          <cell r="M158" t="str">
            <v>969500P9ZWH5RQDD5O16</v>
          </cell>
          <cell r="N158"/>
          <cell r="O158">
            <v>990000204799</v>
          </cell>
          <cell r="P158" t="str">
            <v>S</v>
          </cell>
        </row>
        <row r="159">
          <cell r="B159" t="str">
            <v>MH Epargne monétaire</v>
          </cell>
          <cell r="C159" t="str">
            <v>M</v>
          </cell>
          <cell r="D159">
            <v>1</v>
          </cell>
          <cell r="E159" t="str">
            <v>France</v>
          </cell>
          <cell r="F159" t="str">
            <v>Monétaire</v>
          </cell>
          <cell r="G159" t="str">
            <v>non</v>
          </cell>
          <cell r="H159">
            <v>8</v>
          </cell>
          <cell r="I159" t="str">
            <v>M</v>
          </cell>
          <cell r="J159" t="str">
            <v>€STR capitalisé</v>
          </cell>
          <cell r="K159">
            <v>45831</v>
          </cell>
          <cell r="L159">
            <v>2.5000000000000001E-3</v>
          </cell>
          <cell r="M159" t="str">
            <v>969500P9ZWH5RQDD5O16</v>
          </cell>
          <cell r="N159"/>
          <cell r="O159">
            <v>990000204809</v>
          </cell>
          <cell r="P159" t="str">
            <v>S</v>
          </cell>
        </row>
        <row r="160">
          <cell r="B160" t="str">
            <v>MH Epargne court terme</v>
          </cell>
          <cell r="C160" t="str">
            <v>A</v>
          </cell>
          <cell r="D160">
            <v>1</v>
          </cell>
          <cell r="E160" t="str">
            <v>France</v>
          </cell>
          <cell r="F160" t="str">
            <v>Obligations</v>
          </cell>
          <cell r="G160" t="str">
            <v>non</v>
          </cell>
          <cell r="H160">
            <v>8</v>
          </cell>
          <cell r="I160" t="str">
            <v>M</v>
          </cell>
          <cell r="J160" t="str">
            <v>80% €STR capitalisé jour + 20% Bloomberg Euro Aggregate Treasury 1-3 Years (coupons nets réinvestis)</v>
          </cell>
          <cell r="K160">
            <v>44375</v>
          </cell>
          <cell r="L160">
            <v>4.3E-3</v>
          </cell>
          <cell r="M160" t="str">
            <v>9695008YEIN9YCEVMQ26</v>
          </cell>
          <cell r="N160" t="str">
            <v>QS0009058445</v>
          </cell>
          <cell r="O160">
            <v>990000058449</v>
          </cell>
          <cell r="P160" t="str">
            <v>P</v>
          </cell>
        </row>
        <row r="161">
          <cell r="B161" t="str">
            <v>MH Epargne court terme</v>
          </cell>
          <cell r="C161" t="str">
            <v>B</v>
          </cell>
          <cell r="D161">
            <v>1</v>
          </cell>
          <cell r="E161" t="str">
            <v>France</v>
          </cell>
          <cell r="F161" t="str">
            <v>Obligations</v>
          </cell>
          <cell r="G161" t="str">
            <v>non</v>
          </cell>
          <cell r="H161">
            <v>8</v>
          </cell>
          <cell r="I161" t="str">
            <v>M</v>
          </cell>
          <cell r="J161" t="str">
            <v>80% €STR capitalisé jour + 20% Bloomberg Euro Aggregate Treasury 1-3 Years (coupons nets réinvestis)</v>
          </cell>
          <cell r="K161">
            <v>44375</v>
          </cell>
          <cell r="L161">
            <v>5.3000000000000009E-3</v>
          </cell>
          <cell r="M161" t="str">
            <v>9695008YEIN9YCEVMQ26</v>
          </cell>
          <cell r="N161" t="str">
            <v>QS0009115617</v>
          </cell>
          <cell r="O161">
            <v>990000115619</v>
          </cell>
          <cell r="P161" t="str">
            <v>S</v>
          </cell>
        </row>
        <row r="162">
          <cell r="B162" t="str">
            <v>MH Epargne court terme</v>
          </cell>
          <cell r="C162" t="str">
            <v>H</v>
          </cell>
          <cell r="D162">
            <v>1</v>
          </cell>
          <cell r="E162" t="str">
            <v>France</v>
          </cell>
          <cell r="F162" t="str">
            <v>Obligations</v>
          </cell>
          <cell r="G162" t="str">
            <v>non</v>
          </cell>
          <cell r="H162">
            <v>8</v>
          </cell>
          <cell r="I162" t="str">
            <v>M</v>
          </cell>
          <cell r="J162" t="str">
            <v>80% €STR capitalisé jour + 20% Bloomberg Euro Aggregate Treasury 1-3 Years (coupons nets réinvestis)</v>
          </cell>
          <cell r="K162">
            <v>45831</v>
          </cell>
          <cell r="L162">
            <v>4.3E-3</v>
          </cell>
          <cell r="M162" t="str">
            <v>9695008YEIN9YCEVMQ26</v>
          </cell>
          <cell r="N162"/>
          <cell r="O162">
            <v>990000204859</v>
          </cell>
          <cell r="P162" t="str">
            <v>S</v>
          </cell>
        </row>
        <row r="163">
          <cell r="B163" t="str">
            <v>MH Epargne court terme</v>
          </cell>
          <cell r="C163" t="str">
            <v>L</v>
          </cell>
          <cell r="D163">
            <v>1</v>
          </cell>
          <cell r="E163" t="str">
            <v>France</v>
          </cell>
          <cell r="F163" t="str">
            <v>Obligations</v>
          </cell>
          <cell r="G163" t="str">
            <v>non</v>
          </cell>
          <cell r="H163">
            <v>8</v>
          </cell>
          <cell r="I163" t="str">
            <v>M</v>
          </cell>
          <cell r="J163" t="str">
            <v>80% €STR capitalisé jour + 20% Bloomberg Euro Aggregate Treasury 1-3 Years (coupons nets réinvestis)</v>
          </cell>
          <cell r="K163">
            <v>45831</v>
          </cell>
          <cell r="L163">
            <v>6.3E-3</v>
          </cell>
          <cell r="M163" t="str">
            <v>9695008YEIN9YCEVMQ26</v>
          </cell>
          <cell r="N163"/>
          <cell r="O163">
            <v>990000204839</v>
          </cell>
          <cell r="P163" t="str">
            <v>S</v>
          </cell>
        </row>
        <row r="164">
          <cell r="B164" t="str">
            <v>MH Epargne court terme</v>
          </cell>
          <cell r="C164" t="str">
            <v>M</v>
          </cell>
          <cell r="D164">
            <v>1</v>
          </cell>
          <cell r="E164" t="str">
            <v>France</v>
          </cell>
          <cell r="F164" t="str">
            <v>Obligations</v>
          </cell>
          <cell r="G164" t="str">
            <v>non</v>
          </cell>
          <cell r="H164">
            <v>8</v>
          </cell>
          <cell r="I164" t="str">
            <v>M</v>
          </cell>
          <cell r="J164" t="str">
            <v>80% €STR capitalisé jour + 20% Bloomberg Euro Aggregate Treasury 1-3 Years (coupons nets réinvestis)</v>
          </cell>
          <cell r="K164">
            <v>45831</v>
          </cell>
          <cell r="L164">
            <v>5.3000000000000009E-3</v>
          </cell>
          <cell r="M164" t="str">
            <v>9695008YEIN9YCEVMQ26</v>
          </cell>
          <cell r="N164"/>
          <cell r="O164">
            <v>990000204849</v>
          </cell>
          <cell r="P164" t="str">
            <v>S</v>
          </cell>
        </row>
        <row r="165">
          <cell r="B165" t="str">
            <v>MH Epargne Oblig court terme solidaire</v>
          </cell>
          <cell r="C165" t="str">
            <v>A</v>
          </cell>
          <cell r="D165">
            <v>2</v>
          </cell>
          <cell r="E165" t="str">
            <v>France</v>
          </cell>
          <cell r="F165" t="str">
            <v>Obligations</v>
          </cell>
          <cell r="G165" t="str">
            <v>oui</v>
          </cell>
          <cell r="H165">
            <v>8</v>
          </cell>
          <cell r="I165" t="str">
            <v>M</v>
          </cell>
          <cell r="J165" t="str">
            <v>40 % Bloomberg Euro Aggregate Treasury 3-5 ans (coupons nets réinvestis) +50% Euro Short-Term Rate capitalisé + 10% titres solidaires</v>
          </cell>
          <cell r="K165">
            <v>44375</v>
          </cell>
          <cell r="L165">
            <v>6.6E-3</v>
          </cell>
          <cell r="M165" t="str">
            <v>969500U2Y77P7CM7E438</v>
          </cell>
          <cell r="N165" t="str">
            <v>FR0010168682</v>
          </cell>
          <cell r="O165"/>
          <cell r="P165" t="str">
            <v>P</v>
          </cell>
        </row>
        <row r="166">
          <cell r="B166" t="str">
            <v>MH Epargne Oblig court terme solidaire</v>
          </cell>
          <cell r="C166" t="str">
            <v>B</v>
          </cell>
          <cell r="D166">
            <v>2</v>
          </cell>
          <cell r="E166" t="str">
            <v>France</v>
          </cell>
          <cell r="F166" t="str">
            <v>Obligations</v>
          </cell>
          <cell r="G166" t="str">
            <v>oui</v>
          </cell>
          <cell r="H166">
            <v>8</v>
          </cell>
          <cell r="I166" t="str">
            <v>M</v>
          </cell>
          <cell r="J166" t="str">
            <v>40 % Bloomberg Euro Aggregate Treasury 3-5 ans (coupons nets réinvestis) +50% Euro Short-Term Rate capitalisé + 10% titres solidaires</v>
          </cell>
          <cell r="K166">
            <v>44375</v>
          </cell>
          <cell r="L166">
            <v>6.1999999999999998E-3</v>
          </cell>
          <cell r="M166" t="str">
            <v>969500U2Y77P7CM7E438</v>
          </cell>
          <cell r="N166"/>
          <cell r="O166">
            <v>990000115969</v>
          </cell>
          <cell r="P166" t="str">
            <v>S</v>
          </cell>
        </row>
        <row r="167">
          <cell r="B167" t="str">
            <v>MH Epargne Obligations</v>
          </cell>
          <cell r="C167" t="str">
            <v>A</v>
          </cell>
          <cell r="D167">
            <v>2</v>
          </cell>
          <cell r="E167" t="str">
            <v>France</v>
          </cell>
          <cell r="F167" t="str">
            <v>Obligations</v>
          </cell>
          <cell r="G167" t="str">
            <v>non</v>
          </cell>
          <cell r="H167">
            <v>8</v>
          </cell>
          <cell r="I167" t="str">
            <v>M</v>
          </cell>
          <cell r="J167" t="str">
            <v>40% Bloomberg Euro Aggregate Corporates 500MM + 40% Bloomberg Euro Aggregate Treasury 3-5 + 20% ESTR</v>
          </cell>
          <cell r="K167">
            <v>44375</v>
          </cell>
          <cell r="L167">
            <v>8.5000000000000006E-3</v>
          </cell>
          <cell r="M167" t="str">
            <v>96950093FEHEBN0PGE10</v>
          </cell>
          <cell r="N167"/>
          <cell r="O167">
            <v>990000081879</v>
          </cell>
          <cell r="P167" t="str">
            <v>P</v>
          </cell>
        </row>
        <row r="168">
          <cell r="B168" t="str">
            <v>MH Epargne Obligations</v>
          </cell>
          <cell r="C168" t="str">
            <v>B</v>
          </cell>
          <cell r="D168">
            <v>2</v>
          </cell>
          <cell r="E168" t="str">
            <v>France</v>
          </cell>
          <cell r="F168" t="str">
            <v>Obligations</v>
          </cell>
          <cell r="G168" t="str">
            <v>non</v>
          </cell>
          <cell r="H168">
            <v>8</v>
          </cell>
          <cell r="I168" t="str">
            <v>M</v>
          </cell>
          <cell r="J168" t="str">
            <v>40% Bloomberg Euro Aggregate Corporates 500MM + 40% Bloomberg Euro Aggregate Treasury 3-5 + 20% ESTR</v>
          </cell>
          <cell r="K168">
            <v>44375</v>
          </cell>
          <cell r="L168">
            <v>8.5000000000000006E-3</v>
          </cell>
          <cell r="M168" t="str">
            <v>96950093FEHEBN0PGE10</v>
          </cell>
          <cell r="N168"/>
          <cell r="O168">
            <v>990000108319</v>
          </cell>
          <cell r="P168" t="str">
            <v>S</v>
          </cell>
        </row>
        <row r="169">
          <cell r="B169" t="str">
            <v>MH Epargne Obligations</v>
          </cell>
          <cell r="C169" t="str">
            <v>H</v>
          </cell>
          <cell r="D169">
            <v>2</v>
          </cell>
          <cell r="E169" t="str">
            <v>France</v>
          </cell>
          <cell r="F169" t="str">
            <v>Obligations</v>
          </cell>
          <cell r="G169" t="str">
            <v>non</v>
          </cell>
          <cell r="H169">
            <v>8</v>
          </cell>
          <cell r="I169" t="str">
            <v>M</v>
          </cell>
          <cell r="J169" t="str">
            <v>40% Bloomberg Euro Aggregate Corporates 500MM + 40% Bloomberg Euro Aggregate Treasury 3-5 + 20% ESTR</v>
          </cell>
          <cell r="K169">
            <v>45831</v>
          </cell>
          <cell r="L169">
            <v>5.0000000000000001E-3</v>
          </cell>
          <cell r="M169" t="str">
            <v>96950093FEHEBN0PGE10</v>
          </cell>
          <cell r="N169"/>
          <cell r="O169">
            <v>990000204889</v>
          </cell>
          <cell r="P169" t="str">
            <v>S</v>
          </cell>
        </row>
        <row r="170">
          <cell r="B170" t="str">
            <v>MH Epargne Obligations</v>
          </cell>
          <cell r="C170" t="str">
            <v>L</v>
          </cell>
          <cell r="D170">
            <v>2</v>
          </cell>
          <cell r="E170" t="str">
            <v>France</v>
          </cell>
          <cell r="F170" t="str">
            <v>Obligations</v>
          </cell>
          <cell r="G170" t="str">
            <v>non</v>
          </cell>
          <cell r="H170">
            <v>8</v>
          </cell>
          <cell r="I170" t="str">
            <v>M</v>
          </cell>
          <cell r="J170" t="str">
            <v>40% Bloomberg Euro Aggregate Corporates 500MM + 40% Bloomberg Euro Aggregate Treasury 3-5 + 20% ESTR</v>
          </cell>
          <cell r="K170">
            <v>45831</v>
          </cell>
          <cell r="L170">
            <v>9.0000000000000011E-3</v>
          </cell>
          <cell r="M170" t="str">
            <v>96950093FEHEBN0PGE10</v>
          </cell>
          <cell r="N170"/>
          <cell r="O170">
            <v>990000204869</v>
          </cell>
          <cell r="P170" t="str">
            <v>S</v>
          </cell>
        </row>
        <row r="171">
          <cell r="B171" t="str">
            <v>MH Epargne Obligations</v>
          </cell>
          <cell r="C171" t="str">
            <v>M</v>
          </cell>
          <cell r="D171">
            <v>2</v>
          </cell>
          <cell r="E171" t="str">
            <v>France</v>
          </cell>
          <cell r="F171" t="str">
            <v>Obligations</v>
          </cell>
          <cell r="G171" t="str">
            <v>non</v>
          </cell>
          <cell r="H171">
            <v>8</v>
          </cell>
          <cell r="I171" t="str">
            <v>M</v>
          </cell>
          <cell r="J171" t="str">
            <v>40% Bloomberg Euro Aggregate Corporates 500MM + 40% Bloomberg Euro Aggregate Treasury 3-5 + 20% ESTR</v>
          </cell>
          <cell r="K171">
            <v>45831</v>
          </cell>
          <cell r="L171">
            <v>7.0000000000000001E-3</v>
          </cell>
          <cell r="M171" t="str">
            <v>96950093FEHEBN0PGE10</v>
          </cell>
          <cell r="N171"/>
          <cell r="O171">
            <v>990000204879</v>
          </cell>
          <cell r="P171" t="str">
            <v>S</v>
          </cell>
        </row>
        <row r="172">
          <cell r="B172" t="str">
            <v>MH Epargne Obligations vertes</v>
          </cell>
          <cell r="C172" t="str">
            <v>A</v>
          </cell>
          <cell r="D172">
            <v>2</v>
          </cell>
          <cell r="E172" t="str">
            <v>France</v>
          </cell>
          <cell r="F172" t="str">
            <v>Obligations</v>
          </cell>
          <cell r="G172" t="str">
            <v>oui</v>
          </cell>
          <cell r="H172">
            <v>8</v>
          </cell>
          <cell r="I172" t="str">
            <v>M</v>
          </cell>
          <cell r="J172" t="str">
            <v>Bloomberg Global Aggregate EUR Green Bond</v>
          </cell>
          <cell r="K172">
            <v>44375</v>
          </cell>
          <cell r="L172">
            <v>0.01</v>
          </cell>
          <cell r="M172" t="str">
            <v>969500Y85ER7GCHPW880</v>
          </cell>
          <cell r="N172"/>
          <cell r="O172">
            <v>990000081909</v>
          </cell>
          <cell r="P172" t="str">
            <v>P</v>
          </cell>
        </row>
        <row r="173">
          <cell r="B173" t="str">
            <v>MH Epargne Obligations vertes</v>
          </cell>
          <cell r="C173" t="str">
            <v>B</v>
          </cell>
          <cell r="D173">
            <v>2</v>
          </cell>
          <cell r="E173" t="str">
            <v>France</v>
          </cell>
          <cell r="F173" t="str">
            <v>Obligations</v>
          </cell>
          <cell r="G173" t="str">
            <v>oui</v>
          </cell>
          <cell r="H173">
            <v>8</v>
          </cell>
          <cell r="I173" t="str">
            <v>M</v>
          </cell>
          <cell r="J173" t="str">
            <v>Bloomberg Global Aggregate EUR Green Bond</v>
          </cell>
          <cell r="K173">
            <v>44375</v>
          </cell>
          <cell r="L173">
            <v>0.01</v>
          </cell>
          <cell r="M173" t="str">
            <v>969500Y85ER7GCHPW880</v>
          </cell>
          <cell r="N173"/>
          <cell r="O173">
            <v>990000108329</v>
          </cell>
          <cell r="P173" t="str">
            <v>S</v>
          </cell>
        </row>
        <row r="174">
          <cell r="B174" t="str">
            <v>MH Epargne Obligations vertes</v>
          </cell>
          <cell r="C174" t="str">
            <v>H</v>
          </cell>
          <cell r="D174">
            <v>2</v>
          </cell>
          <cell r="E174" t="str">
            <v>France</v>
          </cell>
          <cell r="F174" t="str">
            <v>Obligations</v>
          </cell>
          <cell r="G174" t="str">
            <v>oui</v>
          </cell>
          <cell r="H174">
            <v>8</v>
          </cell>
          <cell r="I174" t="str">
            <v>M</v>
          </cell>
          <cell r="J174" t="str">
            <v>Bloomberg Global Aggregate EUR Green Bond</v>
          </cell>
          <cell r="K174">
            <v>45831</v>
          </cell>
          <cell r="L174">
            <v>6.5000000000000006E-3</v>
          </cell>
          <cell r="M174" t="str">
            <v>969500Y85ER7GCHPW880</v>
          </cell>
          <cell r="N174"/>
          <cell r="O174">
            <v>990000204969</v>
          </cell>
          <cell r="P174" t="str">
            <v>S</v>
          </cell>
        </row>
        <row r="175">
          <cell r="B175" t="str">
            <v>MH Epargne Obligations vertes</v>
          </cell>
          <cell r="C175" t="str">
            <v>L</v>
          </cell>
          <cell r="D175">
            <v>2</v>
          </cell>
          <cell r="E175" t="str">
            <v>France</v>
          </cell>
          <cell r="F175" t="str">
            <v>Obligations</v>
          </cell>
          <cell r="G175" t="str">
            <v>oui</v>
          </cell>
          <cell r="H175">
            <v>8</v>
          </cell>
          <cell r="I175" t="str">
            <v>M</v>
          </cell>
          <cell r="J175" t="str">
            <v>Bloomberg Global Aggregate EUR Green Bond</v>
          </cell>
          <cell r="K175">
            <v>45831</v>
          </cell>
          <cell r="L175">
            <v>1.0500000000000001E-2</v>
          </cell>
          <cell r="M175" t="str">
            <v>969500Y85ER7GCHPW880</v>
          </cell>
          <cell r="N175"/>
          <cell r="O175">
            <v>990000204949</v>
          </cell>
          <cell r="P175" t="str">
            <v>S</v>
          </cell>
        </row>
        <row r="176">
          <cell r="B176" t="str">
            <v>MH Epargne Obligations vertes</v>
          </cell>
          <cell r="C176" t="str">
            <v>M</v>
          </cell>
          <cell r="D176">
            <v>2</v>
          </cell>
          <cell r="E176" t="str">
            <v>France</v>
          </cell>
          <cell r="F176" t="str">
            <v>Obligations</v>
          </cell>
          <cell r="G176" t="str">
            <v>oui</v>
          </cell>
          <cell r="H176">
            <v>8</v>
          </cell>
          <cell r="I176" t="str">
            <v>M</v>
          </cell>
          <cell r="J176" t="str">
            <v>Bloomberg Global Aggregate EUR Green Bond</v>
          </cell>
          <cell r="K176">
            <v>45831</v>
          </cell>
          <cell r="L176">
            <v>8.5000000000000006E-3</v>
          </cell>
          <cell r="M176" t="str">
            <v>969500Y85ER7GCHPW880</v>
          </cell>
          <cell r="N176"/>
          <cell r="O176">
            <v>990000204959</v>
          </cell>
          <cell r="P176" t="str">
            <v>S</v>
          </cell>
        </row>
        <row r="177">
          <cell r="B177" t="str">
            <v>MH Epargne Diversifié défensif solidaire</v>
          </cell>
          <cell r="C177" t="str">
            <v>A</v>
          </cell>
          <cell r="D177">
            <v>3</v>
          </cell>
          <cell r="E177" t="str">
            <v>France</v>
          </cell>
          <cell r="F177" t="str">
            <v>Diversifié</v>
          </cell>
          <cell r="G177" t="str">
            <v>oui</v>
          </cell>
          <cell r="H177">
            <v>8</v>
          </cell>
          <cell r="I177" t="str">
            <v>M</v>
          </cell>
          <cell r="J177" t="str">
            <v>65% Bloomberg Euro Aggregate Treasury 5-7 ans +10 % €STR capitalisé +25% MSCI EMU NR EUR</v>
          </cell>
          <cell r="K177">
            <v>44375</v>
          </cell>
          <cell r="L177">
            <v>1.1000000000000001E-2</v>
          </cell>
          <cell r="M177" t="str">
            <v>969500F49HF09JGRCO58</v>
          </cell>
          <cell r="N177" t="str">
            <v>FR0010342063</v>
          </cell>
          <cell r="O177"/>
          <cell r="P177" t="str">
            <v>P</v>
          </cell>
        </row>
        <row r="178">
          <cell r="B178" t="str">
            <v>MH Epargne Diversifié défensif solidaire</v>
          </cell>
          <cell r="C178" t="str">
            <v>B</v>
          </cell>
          <cell r="D178">
            <v>3</v>
          </cell>
          <cell r="E178" t="str">
            <v>France</v>
          </cell>
          <cell r="F178" t="str">
            <v>Diversifié</v>
          </cell>
          <cell r="G178" t="str">
            <v>oui</v>
          </cell>
          <cell r="H178">
            <v>8</v>
          </cell>
          <cell r="I178" t="str">
            <v>M</v>
          </cell>
          <cell r="J178" t="str">
            <v>65% Bloomberg Euro Aggregate Treasury 5-7 ans +10 % €STR capitalisé +25% MSCI EMU NR EUR</v>
          </cell>
          <cell r="K178">
            <v>44375</v>
          </cell>
          <cell r="L178">
            <v>1.1000000000000001E-2</v>
          </cell>
          <cell r="M178" t="str">
            <v>969500F49HF09JGRCO58</v>
          </cell>
          <cell r="N178" t="str">
            <v>FR0010342220</v>
          </cell>
          <cell r="O178"/>
          <cell r="P178" t="str">
            <v>S</v>
          </cell>
        </row>
        <row r="179">
          <cell r="B179" t="str">
            <v>MH Epargne Diversifié défensif solidaire</v>
          </cell>
          <cell r="C179" t="str">
            <v>H</v>
          </cell>
          <cell r="D179">
            <v>3</v>
          </cell>
          <cell r="E179" t="str">
            <v>France</v>
          </cell>
          <cell r="F179" t="str">
            <v>Diversifié</v>
          </cell>
          <cell r="G179" t="str">
            <v>oui</v>
          </cell>
          <cell r="H179">
            <v>8</v>
          </cell>
          <cell r="I179" t="str">
            <v>M</v>
          </cell>
          <cell r="J179" t="str">
            <v>65% Bloomberg Euro Aggregate Treasury 5-7 ans +10 % €STR capitalisé +25% MSCI EMU NR EUR</v>
          </cell>
          <cell r="K179">
            <v>45831</v>
          </cell>
          <cell r="L179">
            <v>7.000000000000001E-3</v>
          </cell>
          <cell r="M179" t="str">
            <v>969500F49HF09JGRCO58</v>
          </cell>
          <cell r="N179"/>
          <cell r="O179">
            <v>990000205039</v>
          </cell>
          <cell r="P179" t="str">
            <v>S</v>
          </cell>
        </row>
        <row r="180">
          <cell r="B180" t="str">
            <v>MH Epargne Diversifié défensif solidaire</v>
          </cell>
          <cell r="C180" t="str">
            <v>L</v>
          </cell>
          <cell r="D180">
            <v>3</v>
          </cell>
          <cell r="E180" t="str">
            <v>France</v>
          </cell>
          <cell r="F180" t="str">
            <v>Diversifié</v>
          </cell>
          <cell r="G180" t="str">
            <v>oui</v>
          </cell>
          <cell r="H180">
            <v>8</v>
          </cell>
          <cell r="I180" t="str">
            <v>M</v>
          </cell>
          <cell r="J180" t="str">
            <v>65% Bloomberg Euro Aggregate Treasury 5-7 ans +10 % €STR capitalisé +25% MSCI EMU NR EUR</v>
          </cell>
          <cell r="K180">
            <v>45831</v>
          </cell>
          <cell r="L180">
            <v>1.1000000000000001E-2</v>
          </cell>
          <cell r="M180" t="str">
            <v>969500F49HF09JGRCO58</v>
          </cell>
          <cell r="N180"/>
          <cell r="O180">
            <v>990000205019</v>
          </cell>
          <cell r="P180" t="str">
            <v>S</v>
          </cell>
        </row>
        <row r="181">
          <cell r="B181" t="str">
            <v>MH Epargne Diversifié défensif solidaire</v>
          </cell>
          <cell r="C181" t="str">
            <v>M</v>
          </cell>
          <cell r="D181">
            <v>3</v>
          </cell>
          <cell r="E181" t="str">
            <v>France</v>
          </cell>
          <cell r="F181" t="str">
            <v>Diversifié</v>
          </cell>
          <cell r="G181" t="str">
            <v>oui</v>
          </cell>
          <cell r="H181">
            <v>8</v>
          </cell>
          <cell r="I181" t="str">
            <v>M</v>
          </cell>
          <cell r="J181" t="str">
            <v>65% Bloomberg Euro Aggregate Treasury 5-7 ans +10 % €STR capitalisé +25% MSCI EMU NR EUR</v>
          </cell>
          <cell r="K181">
            <v>45831</v>
          </cell>
          <cell r="L181">
            <v>9.0000000000000011E-3</v>
          </cell>
          <cell r="M181" t="str">
            <v>969500F49HF09JGRCO58</v>
          </cell>
          <cell r="N181"/>
          <cell r="O181">
            <v>990000205029</v>
          </cell>
          <cell r="P181" t="str">
            <v>S</v>
          </cell>
        </row>
        <row r="182">
          <cell r="B182" t="str">
            <v>Epsens Grand Est solidaire</v>
          </cell>
          <cell r="C182" t="str">
            <v>A</v>
          </cell>
          <cell r="D182">
            <v>3</v>
          </cell>
          <cell r="E182" t="str">
            <v>France</v>
          </cell>
          <cell r="F182" t="str">
            <v>Diversifié</v>
          </cell>
          <cell r="G182" t="str">
            <v>oui</v>
          </cell>
          <cell r="H182">
            <v>8</v>
          </cell>
          <cell r="I182" t="str">
            <v>M</v>
          </cell>
          <cell r="J182" t="str">
            <v>Sans objet</v>
          </cell>
          <cell r="K182">
            <v>44375</v>
          </cell>
          <cell r="L182">
            <v>1.0500000000000002E-2</v>
          </cell>
          <cell r="M182" t="str">
            <v>969500RIIAXNX2HSFA58</v>
          </cell>
          <cell r="N182"/>
          <cell r="O182">
            <v>990000114899</v>
          </cell>
          <cell r="P182" t="str">
            <v>P</v>
          </cell>
        </row>
        <row r="183">
          <cell r="B183" t="str">
            <v>Epsens Grand Est solidaire</v>
          </cell>
          <cell r="C183" t="str">
            <v>B</v>
          </cell>
          <cell r="D183">
            <v>3</v>
          </cell>
          <cell r="E183" t="str">
            <v>France</v>
          </cell>
          <cell r="F183" t="str">
            <v>Diversifié</v>
          </cell>
          <cell r="G183" t="str">
            <v>oui</v>
          </cell>
          <cell r="H183">
            <v>8</v>
          </cell>
          <cell r="I183" t="str">
            <v>M</v>
          </cell>
          <cell r="J183" t="str">
            <v>Sans objet</v>
          </cell>
          <cell r="K183">
            <v>44375</v>
          </cell>
          <cell r="L183">
            <v>1.0500000000000002E-2</v>
          </cell>
          <cell r="M183" t="str">
            <v>969500RIIAXNX2HSFA58</v>
          </cell>
          <cell r="N183"/>
          <cell r="O183">
            <v>990000114909</v>
          </cell>
          <cell r="P183" t="str">
            <v>S</v>
          </cell>
        </row>
        <row r="184">
          <cell r="B184" t="str">
            <v>Epsens Grand Ouest solidaire</v>
          </cell>
          <cell r="C184" t="str">
            <v>A</v>
          </cell>
          <cell r="D184">
            <v>3</v>
          </cell>
          <cell r="E184" t="str">
            <v>France</v>
          </cell>
          <cell r="F184" t="str">
            <v>Diversifié</v>
          </cell>
          <cell r="G184" t="str">
            <v>oui</v>
          </cell>
          <cell r="H184">
            <v>8</v>
          </cell>
          <cell r="I184" t="str">
            <v>M</v>
          </cell>
          <cell r="J184" t="str">
            <v>Sans objet</v>
          </cell>
          <cell r="K184">
            <v>44375</v>
          </cell>
          <cell r="L184">
            <v>1.8410000000000003E-2</v>
          </cell>
          <cell r="M184" t="str">
            <v>969500SK2YHP7DXFW011</v>
          </cell>
          <cell r="N184"/>
          <cell r="O184">
            <v>990000058079</v>
          </cell>
          <cell r="P184" t="str">
            <v>P</v>
          </cell>
        </row>
        <row r="185">
          <cell r="B185" t="str">
            <v>Epsens Grand Ouest solidaire</v>
          </cell>
          <cell r="C185" t="str">
            <v>B</v>
          </cell>
          <cell r="D185">
            <v>3</v>
          </cell>
          <cell r="E185" t="str">
            <v>France</v>
          </cell>
          <cell r="F185" t="str">
            <v>Diversifié</v>
          </cell>
          <cell r="G185" t="str">
            <v>oui</v>
          </cell>
          <cell r="H185">
            <v>8</v>
          </cell>
          <cell r="I185" t="str">
            <v>M</v>
          </cell>
          <cell r="J185" t="str">
            <v>Sans objet</v>
          </cell>
          <cell r="K185">
            <v>44375</v>
          </cell>
          <cell r="L185">
            <v>1.8410000000000003E-2</v>
          </cell>
          <cell r="M185" t="str">
            <v>969500SK2YHP7DXFW011</v>
          </cell>
          <cell r="N185"/>
          <cell r="O185">
            <v>990000108389</v>
          </cell>
          <cell r="P185" t="str">
            <v>S</v>
          </cell>
        </row>
        <row r="186">
          <cell r="B186" t="str">
            <v>Epsens Hauts-de-France Normandie solidaire</v>
          </cell>
          <cell r="C186" t="str">
            <v>A</v>
          </cell>
          <cell r="D186">
            <v>3</v>
          </cell>
          <cell r="E186" t="str">
            <v>France</v>
          </cell>
          <cell r="F186" t="str">
            <v>Diversifié</v>
          </cell>
          <cell r="G186" t="str">
            <v>oui</v>
          </cell>
          <cell r="H186">
            <v>8</v>
          </cell>
          <cell r="I186" t="str">
            <v>M</v>
          </cell>
          <cell r="J186" t="str">
            <v>Sans objet</v>
          </cell>
          <cell r="K186">
            <v>44375</v>
          </cell>
          <cell r="L186">
            <v>1.8410000000000003E-2</v>
          </cell>
          <cell r="M186" t="str">
            <v>969500FCBG6NLE0OZF65</v>
          </cell>
          <cell r="N186"/>
          <cell r="O186">
            <v>990000030499</v>
          </cell>
          <cell r="P186" t="str">
            <v>P</v>
          </cell>
        </row>
        <row r="187">
          <cell r="B187" t="str">
            <v>Epsens Hauts-de-France Normandie solidaire</v>
          </cell>
          <cell r="C187" t="str">
            <v>B</v>
          </cell>
          <cell r="D187">
            <v>3</v>
          </cell>
          <cell r="E187" t="str">
            <v>France</v>
          </cell>
          <cell r="F187" t="str">
            <v>Diversifié</v>
          </cell>
          <cell r="G187" t="str">
            <v>oui</v>
          </cell>
          <cell r="H187">
            <v>8</v>
          </cell>
          <cell r="I187" t="str">
            <v>M</v>
          </cell>
          <cell r="J187" t="str">
            <v>Sans objet</v>
          </cell>
          <cell r="K187">
            <v>44375</v>
          </cell>
          <cell r="L187">
            <v>1.8410000000000003E-2</v>
          </cell>
          <cell r="M187" t="str">
            <v>969500FCBG6NLE0OZF65</v>
          </cell>
          <cell r="N187"/>
          <cell r="O187">
            <v>990000108399</v>
          </cell>
          <cell r="P187" t="str">
            <v>S</v>
          </cell>
        </row>
        <row r="188">
          <cell r="B188" t="str">
            <v>Epsens PACA solidaire</v>
          </cell>
          <cell r="C188" t="str">
            <v>A</v>
          </cell>
          <cell r="D188">
            <v>3</v>
          </cell>
          <cell r="E188" t="str">
            <v>France</v>
          </cell>
          <cell r="F188" t="str">
            <v>Diversifié</v>
          </cell>
          <cell r="G188" t="str">
            <v>oui</v>
          </cell>
          <cell r="H188">
            <v>8</v>
          </cell>
          <cell r="I188" t="str">
            <v>M</v>
          </cell>
          <cell r="J188" t="str">
            <v>Sans objet</v>
          </cell>
          <cell r="K188">
            <v>44375</v>
          </cell>
          <cell r="L188">
            <v>1.7309999999999999E-2</v>
          </cell>
          <cell r="M188" t="str">
            <v>969500AUWZ4TK4MM9K62</v>
          </cell>
          <cell r="N188"/>
          <cell r="O188">
            <v>990000032179</v>
          </cell>
          <cell r="P188" t="str">
            <v>P</v>
          </cell>
        </row>
        <row r="189">
          <cell r="B189" t="str">
            <v>Epsens PACA solidaire</v>
          </cell>
          <cell r="C189" t="str">
            <v>B</v>
          </cell>
          <cell r="D189">
            <v>3</v>
          </cell>
          <cell r="E189" t="str">
            <v>France</v>
          </cell>
          <cell r="F189" t="str">
            <v>Diversifié</v>
          </cell>
          <cell r="G189" t="str">
            <v>oui</v>
          </cell>
          <cell r="H189">
            <v>8</v>
          </cell>
          <cell r="I189" t="str">
            <v>M</v>
          </cell>
          <cell r="J189" t="str">
            <v>Sans objet</v>
          </cell>
          <cell r="K189">
            <v>44375</v>
          </cell>
          <cell r="L189">
            <v>1.7309999999999999E-2</v>
          </cell>
          <cell r="M189" t="str">
            <v>969500AUWZ4TK4MM9K62</v>
          </cell>
          <cell r="N189"/>
          <cell r="O189">
            <v>990000108429</v>
          </cell>
          <cell r="P189" t="str">
            <v>S</v>
          </cell>
        </row>
        <row r="190">
          <cell r="B190" t="str">
            <v>Epsens Rhône-Alpes Auvergne solidaire</v>
          </cell>
          <cell r="C190" t="str">
            <v>A</v>
          </cell>
          <cell r="D190">
            <v>3</v>
          </cell>
          <cell r="E190" t="str">
            <v>France</v>
          </cell>
          <cell r="F190" t="str">
            <v>Diversifié</v>
          </cell>
          <cell r="G190" t="str">
            <v>oui</v>
          </cell>
          <cell r="H190">
            <v>8</v>
          </cell>
          <cell r="I190" t="str">
            <v>M</v>
          </cell>
          <cell r="J190" t="str">
            <v>Sans objet</v>
          </cell>
          <cell r="K190">
            <v>44375</v>
          </cell>
          <cell r="L190">
            <v>1.8410000000000003E-2</v>
          </cell>
          <cell r="M190" t="str">
            <v>969500TEKZ8HF65LJD87</v>
          </cell>
          <cell r="N190"/>
          <cell r="O190">
            <v>990000030219</v>
          </cell>
          <cell r="P190" t="str">
            <v>P</v>
          </cell>
        </row>
        <row r="191">
          <cell r="B191" t="str">
            <v>Epsens Rhône-Alpes Auvergne solidaire</v>
          </cell>
          <cell r="C191" t="str">
            <v>B</v>
          </cell>
          <cell r="D191">
            <v>3</v>
          </cell>
          <cell r="E191" t="str">
            <v>France</v>
          </cell>
          <cell r="F191" t="str">
            <v>Diversifié</v>
          </cell>
          <cell r="G191" t="str">
            <v>oui</v>
          </cell>
          <cell r="H191">
            <v>8</v>
          </cell>
          <cell r="I191" t="str">
            <v>M</v>
          </cell>
          <cell r="J191" t="str">
            <v>Sans objet</v>
          </cell>
          <cell r="K191">
            <v>44375</v>
          </cell>
          <cell r="L191">
            <v>1.8410000000000003E-2</v>
          </cell>
          <cell r="M191" t="str">
            <v>969500TEKZ8HF65LJD87</v>
          </cell>
          <cell r="N191"/>
          <cell r="O191">
            <v>990000108419</v>
          </cell>
          <cell r="P191" t="str">
            <v>S</v>
          </cell>
        </row>
        <row r="192">
          <cell r="B192" t="str">
            <v>Epsens Grand Sud-Ouest solidaire</v>
          </cell>
          <cell r="C192" t="str">
            <v>A</v>
          </cell>
          <cell r="D192">
            <v>3</v>
          </cell>
          <cell r="E192" t="str">
            <v>France</v>
          </cell>
          <cell r="F192" t="str">
            <v>Diversifié</v>
          </cell>
          <cell r="G192" t="str">
            <v>oui</v>
          </cell>
          <cell r="H192">
            <v>8</v>
          </cell>
          <cell r="I192" t="str">
            <v>M</v>
          </cell>
          <cell r="J192" t="str">
            <v>Sans objet</v>
          </cell>
          <cell r="K192">
            <v>44375</v>
          </cell>
          <cell r="L192">
            <v>1.8410000000000003E-2</v>
          </cell>
          <cell r="M192" t="str">
            <v>969500BJRI8AR41UT866</v>
          </cell>
          <cell r="N192"/>
          <cell r="O192">
            <v>990000031629</v>
          </cell>
          <cell r="P192" t="str">
            <v>P</v>
          </cell>
        </row>
        <row r="193">
          <cell r="B193" t="str">
            <v>Epsens Grand Sud-Ouest solidaire</v>
          </cell>
          <cell r="C193" t="str">
            <v>B</v>
          </cell>
          <cell r="D193">
            <v>3</v>
          </cell>
          <cell r="E193" t="str">
            <v>France</v>
          </cell>
          <cell r="F193" t="str">
            <v>Diversifié</v>
          </cell>
          <cell r="G193" t="str">
            <v>oui</v>
          </cell>
          <cell r="H193">
            <v>8</v>
          </cell>
          <cell r="I193" t="str">
            <v>M</v>
          </cell>
          <cell r="J193" t="str">
            <v>Sans objet</v>
          </cell>
          <cell r="K193">
            <v>44375</v>
          </cell>
          <cell r="L193">
            <v>1.8410000000000003E-2</v>
          </cell>
          <cell r="M193" t="str">
            <v>969500BJRI8AR41UT866</v>
          </cell>
          <cell r="N193"/>
          <cell r="O193">
            <v>990000108439</v>
          </cell>
          <cell r="P193" t="str">
            <v>S</v>
          </cell>
        </row>
        <row r="194">
          <cell r="B194" t="str">
            <v>MH Epargne Diversifié équilibre solidaire</v>
          </cell>
          <cell r="C194" t="str">
            <v>A</v>
          </cell>
          <cell r="D194">
            <v>3</v>
          </cell>
          <cell r="E194" t="str">
            <v>France</v>
          </cell>
          <cell r="F194" t="str">
            <v>Diversifié</v>
          </cell>
          <cell r="G194" t="str">
            <v>oui</v>
          </cell>
          <cell r="H194">
            <v>8</v>
          </cell>
          <cell r="I194" t="str">
            <v>M</v>
          </cell>
          <cell r="J194" t="str">
            <v>50 % MSCI EMU NR EUR (dividendes réinvestis) +50 % Bloomberg Euro Aggregate Treasury 5-7 ans (coupons réinvestis)</v>
          </cell>
          <cell r="K194">
            <v>44375</v>
          </cell>
          <cell r="L194">
            <v>1.3000000000000001E-2</v>
          </cell>
          <cell r="M194" t="str">
            <v>969500Y8QN5S0KK55R96</v>
          </cell>
          <cell r="N194"/>
          <cell r="O194">
            <v>990000061399</v>
          </cell>
          <cell r="P194" t="str">
            <v>P</v>
          </cell>
        </row>
        <row r="195">
          <cell r="B195" t="str">
            <v>MH Epargne Diversifié équilibre solidaire</v>
          </cell>
          <cell r="C195" t="str">
            <v>B</v>
          </cell>
          <cell r="D195">
            <v>3</v>
          </cell>
          <cell r="E195" t="str">
            <v>France</v>
          </cell>
          <cell r="F195" t="str">
            <v>Diversifié</v>
          </cell>
          <cell r="G195" t="str">
            <v>oui</v>
          </cell>
          <cell r="H195">
            <v>8</v>
          </cell>
          <cell r="I195" t="str">
            <v>M</v>
          </cell>
          <cell r="J195" t="str">
            <v>50 % MSCI EMU NR EUR (dividendes réinvestis) +50 % Bloomberg Euro Aggregate Treasury 5-7 ans (coupons réinvestis)</v>
          </cell>
          <cell r="K195">
            <v>44375</v>
          </cell>
          <cell r="L195">
            <v>1.3000000000000001E-2</v>
          </cell>
          <cell r="M195" t="str">
            <v>969500Y8QN5S0KK55R96</v>
          </cell>
          <cell r="N195"/>
          <cell r="O195">
            <v>990000124249</v>
          </cell>
          <cell r="P195" t="str">
            <v>S</v>
          </cell>
        </row>
        <row r="196">
          <cell r="B196" t="str">
            <v>MH Epargne Diversifié équilibre solidaire</v>
          </cell>
          <cell r="C196" t="str">
            <v>H</v>
          </cell>
          <cell r="D196">
            <v>3</v>
          </cell>
          <cell r="E196" t="str">
            <v>France</v>
          </cell>
          <cell r="F196" t="str">
            <v>Diversifié</v>
          </cell>
          <cell r="G196" t="str">
            <v>oui</v>
          </cell>
          <cell r="H196">
            <v>8</v>
          </cell>
          <cell r="I196" t="str">
            <v>M</v>
          </cell>
          <cell r="J196" t="str">
            <v>50 % MSCI EMU NR EUR (dividendes réinvestis) +50 % Bloomberg Euro Aggregate Treasury 5-7 ans (coupons réinvestis)</v>
          </cell>
          <cell r="K196">
            <v>45831</v>
          </cell>
          <cell r="L196">
            <v>8.0999999999999996E-3</v>
          </cell>
          <cell r="M196" t="str">
            <v>969500Y8QN5S0KK55R96</v>
          </cell>
          <cell r="N196"/>
          <cell r="O196">
            <v>990000205069</v>
          </cell>
          <cell r="P196" t="str">
            <v>S</v>
          </cell>
        </row>
        <row r="197">
          <cell r="B197" t="str">
            <v>MH Epargne Diversifié équilibre solidaire</v>
          </cell>
          <cell r="C197" t="str">
            <v>L</v>
          </cell>
          <cell r="D197">
            <v>3</v>
          </cell>
          <cell r="E197" t="str">
            <v>France</v>
          </cell>
          <cell r="F197" t="str">
            <v>Diversifié</v>
          </cell>
          <cell r="G197" t="str">
            <v>oui</v>
          </cell>
          <cell r="H197">
            <v>8</v>
          </cell>
          <cell r="I197" t="str">
            <v>M</v>
          </cell>
          <cell r="J197" t="str">
            <v>50 % MSCI EMU NR EUR (dividendes réinvestis) +50 % Bloomberg Euro Aggregate Treasury 5-7 ans (coupons réinvestis)</v>
          </cell>
          <cell r="K197">
            <v>45831</v>
          </cell>
          <cell r="L197">
            <v>1.21E-2</v>
          </cell>
          <cell r="M197" t="str">
            <v>969500Y8QN5S0KK55R96</v>
          </cell>
          <cell r="N197"/>
          <cell r="O197">
            <v>990000205049</v>
          </cell>
          <cell r="P197" t="str">
            <v>S</v>
          </cell>
        </row>
        <row r="198">
          <cell r="B198" t="str">
            <v>MH Epargne Diversifié équilibre solidaire</v>
          </cell>
          <cell r="C198" t="str">
            <v>M</v>
          </cell>
          <cell r="D198">
            <v>3</v>
          </cell>
          <cell r="E198" t="str">
            <v>France</v>
          </cell>
          <cell r="F198" t="str">
            <v>Diversifié</v>
          </cell>
          <cell r="G198" t="str">
            <v>oui</v>
          </cell>
          <cell r="H198">
            <v>8</v>
          </cell>
          <cell r="I198" t="str">
            <v>M</v>
          </cell>
          <cell r="J198" t="str">
            <v>50 % MSCI EMU NR EUR (dividendes réinvestis) +50 % Bloomberg Euro Aggregate Treasury 5-7 ans (coupons réinvestis)</v>
          </cell>
          <cell r="K198">
            <v>45831</v>
          </cell>
          <cell r="L198">
            <v>1.0100000000000001E-2</v>
          </cell>
          <cell r="M198" t="str">
            <v>969500Y8QN5S0KK55R96</v>
          </cell>
          <cell r="N198"/>
          <cell r="O198">
            <v>990000205059</v>
          </cell>
          <cell r="P198" t="str">
            <v>S</v>
          </cell>
        </row>
        <row r="199">
          <cell r="B199" t="str">
            <v>MH Epargne Actions bas carbone</v>
          </cell>
          <cell r="C199" t="str">
            <v>A</v>
          </cell>
          <cell r="D199">
            <v>4</v>
          </cell>
          <cell r="E199" t="str">
            <v>France</v>
          </cell>
          <cell r="F199" t="str">
            <v>Actions</v>
          </cell>
          <cell r="G199" t="str">
            <v>non</v>
          </cell>
          <cell r="H199">
            <v>8</v>
          </cell>
          <cell r="I199" t="str">
            <v>M</v>
          </cell>
          <cell r="J199" t="str">
            <v>MSCI EMU NR EUR</v>
          </cell>
          <cell r="K199">
            <v>44375</v>
          </cell>
          <cell r="L199">
            <v>1.9000000000000003E-2</v>
          </cell>
          <cell r="M199" t="str">
            <v>9695007DBHFHHMCTNM67</v>
          </cell>
          <cell r="N199"/>
          <cell r="O199">
            <v>990000081349</v>
          </cell>
          <cell r="P199" t="str">
            <v>P</v>
          </cell>
        </row>
        <row r="200">
          <cell r="B200" t="str">
            <v>MH Epargne Actions bas carbone</v>
          </cell>
          <cell r="C200" t="str">
            <v>B</v>
          </cell>
          <cell r="D200">
            <v>4</v>
          </cell>
          <cell r="E200" t="str">
            <v>France</v>
          </cell>
          <cell r="F200" t="str">
            <v>Actions</v>
          </cell>
          <cell r="G200" t="str">
            <v>non</v>
          </cell>
          <cell r="H200">
            <v>8</v>
          </cell>
          <cell r="I200" t="str">
            <v>M</v>
          </cell>
          <cell r="J200" t="str">
            <v>MSCI EMU NR EUR</v>
          </cell>
          <cell r="K200">
            <v>44375</v>
          </cell>
          <cell r="L200">
            <v>1.9000000000000003E-2</v>
          </cell>
          <cell r="M200" t="str">
            <v>9695007DBHFHHMCTNM67</v>
          </cell>
          <cell r="N200"/>
          <cell r="O200">
            <v>990000124389</v>
          </cell>
          <cell r="P200" t="str">
            <v>S</v>
          </cell>
        </row>
        <row r="201">
          <cell r="B201" t="str">
            <v>MH Epargne Actions bas carbone</v>
          </cell>
          <cell r="C201" t="str">
            <v>H</v>
          </cell>
          <cell r="D201">
            <v>4</v>
          </cell>
          <cell r="E201" t="str">
            <v>France</v>
          </cell>
          <cell r="F201" t="str">
            <v>Actions</v>
          </cell>
          <cell r="G201" t="str">
            <v>non</v>
          </cell>
          <cell r="H201">
            <v>8</v>
          </cell>
          <cell r="I201" t="str">
            <v>M</v>
          </cell>
          <cell r="J201" t="str">
            <v>MSCI EMU NR EUR</v>
          </cell>
          <cell r="K201">
            <v>45831</v>
          </cell>
          <cell r="L201">
            <v>9.9000000000000008E-3</v>
          </cell>
          <cell r="M201" t="str">
            <v>9695007DBHFHHMCTNM67</v>
          </cell>
          <cell r="N201"/>
          <cell r="O201">
            <v>990000205289</v>
          </cell>
          <cell r="P201" t="str">
            <v>S</v>
          </cell>
        </row>
        <row r="202">
          <cell r="B202" t="str">
            <v>MH Epargne Actions bas carbone</v>
          </cell>
          <cell r="C202" t="str">
            <v>L</v>
          </cell>
          <cell r="D202">
            <v>4</v>
          </cell>
          <cell r="E202" t="str">
            <v>France</v>
          </cell>
          <cell r="F202" t="str">
            <v>Actions</v>
          </cell>
          <cell r="G202" t="str">
            <v>non</v>
          </cell>
          <cell r="H202">
            <v>8</v>
          </cell>
          <cell r="I202" t="str">
            <v>M</v>
          </cell>
          <cell r="J202" t="str">
            <v>MSCI EMU NR EUR</v>
          </cell>
          <cell r="K202">
            <v>45831</v>
          </cell>
          <cell r="L202">
            <v>1.7899999999999999E-2</v>
          </cell>
          <cell r="M202" t="str">
            <v>9695007DBHFHHMCTNM67</v>
          </cell>
          <cell r="N202"/>
          <cell r="O202">
            <v>990000205299</v>
          </cell>
          <cell r="P202" t="str">
            <v>S</v>
          </cell>
        </row>
        <row r="203">
          <cell r="B203" t="str">
            <v>MH Epargne Actions bas carbone</v>
          </cell>
          <cell r="C203" t="str">
            <v>M</v>
          </cell>
          <cell r="D203">
            <v>4</v>
          </cell>
          <cell r="E203" t="str">
            <v>France</v>
          </cell>
          <cell r="F203" t="str">
            <v>Actions</v>
          </cell>
          <cell r="G203" t="str">
            <v>non</v>
          </cell>
          <cell r="H203">
            <v>8</v>
          </cell>
          <cell r="I203" t="str">
            <v>M</v>
          </cell>
          <cell r="J203" t="str">
            <v>MSCI EMU NR EUR</v>
          </cell>
          <cell r="K203">
            <v>45831</v>
          </cell>
          <cell r="L203">
            <v>1.29E-2</v>
          </cell>
          <cell r="M203" t="str">
            <v>9695007DBHFHHMCTNM67</v>
          </cell>
          <cell r="N203"/>
          <cell r="O203">
            <v>990000205309</v>
          </cell>
          <cell r="P203" t="str">
            <v>S</v>
          </cell>
        </row>
        <row r="204">
          <cell r="B204" t="str">
            <v>MH Epargne Actions emploi retraite solidaire</v>
          </cell>
          <cell r="C204" t="str">
            <v>A</v>
          </cell>
          <cell r="D204">
            <v>4</v>
          </cell>
          <cell r="E204" t="str">
            <v>France</v>
          </cell>
          <cell r="F204" t="str">
            <v>Actions</v>
          </cell>
          <cell r="G204" t="str">
            <v>oui</v>
          </cell>
          <cell r="H204">
            <v>8</v>
          </cell>
          <cell r="I204" t="str">
            <v>M</v>
          </cell>
          <cell r="J204" t="str">
            <v>Sans objet</v>
          </cell>
          <cell r="K204">
            <v>44375</v>
          </cell>
          <cell r="L204">
            <v>1.8500000000000003E-2</v>
          </cell>
          <cell r="M204" t="str">
            <v>969500T2D0HXFCJDAX66</v>
          </cell>
          <cell r="N204" t="str">
            <v>FR0010184978</v>
          </cell>
          <cell r="O204"/>
          <cell r="P204" t="str">
            <v>P</v>
          </cell>
        </row>
        <row r="205">
          <cell r="B205" t="str">
            <v>MH Epargne Actions emploi retraite solidaire</v>
          </cell>
          <cell r="C205" t="str">
            <v>B</v>
          </cell>
          <cell r="D205">
            <v>4</v>
          </cell>
          <cell r="E205" t="str">
            <v>France</v>
          </cell>
          <cell r="F205" t="str">
            <v>Actions</v>
          </cell>
          <cell r="G205" t="str">
            <v>oui</v>
          </cell>
          <cell r="H205">
            <v>8</v>
          </cell>
          <cell r="I205" t="str">
            <v>M</v>
          </cell>
          <cell r="J205" t="str">
            <v>Sans objet</v>
          </cell>
          <cell r="K205">
            <v>44375</v>
          </cell>
          <cell r="L205">
            <v>1.8500000000000003E-2</v>
          </cell>
          <cell r="M205" t="str">
            <v>969500T2D0HXFCJDAX66</v>
          </cell>
          <cell r="N205"/>
          <cell r="O205">
            <v>990000115719</v>
          </cell>
          <cell r="P205" t="str">
            <v>S</v>
          </cell>
        </row>
        <row r="206">
          <cell r="B206" t="str">
            <v>MH Epargne Actions emploi retraite solidaire</v>
          </cell>
          <cell r="C206" t="str">
            <v>H</v>
          </cell>
          <cell r="D206">
            <v>4</v>
          </cell>
          <cell r="E206" t="str">
            <v>France</v>
          </cell>
          <cell r="F206" t="str">
            <v>Actions</v>
          </cell>
          <cell r="G206" t="str">
            <v>oui</v>
          </cell>
          <cell r="H206">
            <v>8</v>
          </cell>
          <cell r="I206" t="str">
            <v>M</v>
          </cell>
          <cell r="J206" t="str">
            <v>Sans objet</v>
          </cell>
          <cell r="K206">
            <v>45831</v>
          </cell>
          <cell r="L206">
            <v>1.09E-2</v>
          </cell>
          <cell r="M206" t="str">
            <v>969500T2D0HXFCJDAX66</v>
          </cell>
          <cell r="N206"/>
          <cell r="O206">
            <v>990000205239</v>
          </cell>
          <cell r="P206" t="str">
            <v>S</v>
          </cell>
        </row>
        <row r="207">
          <cell r="B207" t="str">
            <v>MH Epargne Actions emploi retraite solidaire</v>
          </cell>
          <cell r="C207" t="str">
            <v>L</v>
          </cell>
          <cell r="D207">
            <v>4</v>
          </cell>
          <cell r="E207" t="str">
            <v>France</v>
          </cell>
          <cell r="F207" t="str">
            <v>Actions</v>
          </cell>
          <cell r="G207" t="str">
            <v>oui</v>
          </cell>
          <cell r="H207">
            <v>8</v>
          </cell>
          <cell r="I207" t="str">
            <v>M</v>
          </cell>
          <cell r="J207" t="str">
            <v>Sans objet</v>
          </cell>
          <cell r="K207">
            <v>45831</v>
          </cell>
          <cell r="L207">
            <v>1.89E-2</v>
          </cell>
          <cell r="M207" t="str">
            <v>969500T2D0HXFCJDAX66</v>
          </cell>
          <cell r="N207"/>
          <cell r="O207">
            <v>990000205249</v>
          </cell>
          <cell r="P207" t="str">
            <v>S</v>
          </cell>
        </row>
        <row r="208">
          <cell r="B208" t="str">
            <v>MH Epargne Actions emploi retraite solidaire</v>
          </cell>
          <cell r="C208" t="str">
            <v>M</v>
          </cell>
          <cell r="D208">
            <v>4</v>
          </cell>
          <cell r="E208" t="str">
            <v>France</v>
          </cell>
          <cell r="F208" t="str">
            <v>Actions</v>
          </cell>
          <cell r="G208" t="str">
            <v>oui</v>
          </cell>
          <cell r="H208">
            <v>8</v>
          </cell>
          <cell r="I208" t="str">
            <v>M</v>
          </cell>
          <cell r="J208" t="str">
            <v>Sans objet</v>
          </cell>
          <cell r="K208">
            <v>45831</v>
          </cell>
          <cell r="L208">
            <v>1.3899999999999999E-2</v>
          </cell>
          <cell r="M208" t="str">
            <v>969500T2D0HXFCJDAX66</v>
          </cell>
          <cell r="N208"/>
          <cell r="O208">
            <v>990000205259</v>
          </cell>
          <cell r="P208" t="str">
            <v>S</v>
          </cell>
        </row>
        <row r="209">
          <cell r="B209" t="str">
            <v>MH Epargne Diversifié offensif</v>
          </cell>
          <cell r="C209" t="str">
            <v>A</v>
          </cell>
          <cell r="D209">
            <v>4</v>
          </cell>
          <cell r="E209" t="str">
            <v>France</v>
          </cell>
          <cell r="F209" t="str">
            <v>Diversifié</v>
          </cell>
          <cell r="G209" t="str">
            <v>non</v>
          </cell>
          <cell r="H209">
            <v>8</v>
          </cell>
          <cell r="I209" t="str">
            <v>M</v>
          </cell>
          <cell r="J209" t="str">
            <v>75 %  MSCI EMU NR EU (dividendes nets réinvestis) +25 % Bloomberg Euro Aggregate Treasury 5-7 ans (coupons nets réinvestis)</v>
          </cell>
          <cell r="K209">
            <v>44375</v>
          </cell>
          <cell r="L209">
            <v>0.01</v>
          </cell>
          <cell r="M209" t="str">
            <v>969500LDRI8UTA4STE51</v>
          </cell>
          <cell r="N209"/>
          <cell r="O209">
            <v>990000027379</v>
          </cell>
          <cell r="P209" t="str">
            <v>P</v>
          </cell>
        </row>
        <row r="210">
          <cell r="B210" t="str">
            <v>MH Epargne Diversifié offensif</v>
          </cell>
          <cell r="C210" t="str">
            <v>B</v>
          </cell>
          <cell r="D210">
            <v>4</v>
          </cell>
          <cell r="E210" t="str">
            <v>France</v>
          </cell>
          <cell r="F210" t="str">
            <v>Diversifié</v>
          </cell>
          <cell r="G210" t="str">
            <v>non</v>
          </cell>
          <cell r="H210">
            <v>8</v>
          </cell>
          <cell r="I210" t="str">
            <v>M</v>
          </cell>
          <cell r="J210" t="str">
            <v>75 %  MSCI EMU NR EU (dividendes nets réinvestis) +25 % Bloomberg Euro Aggregate Treasury 5-7 ans (coupons nets réinvestis)</v>
          </cell>
          <cell r="K210">
            <v>44375</v>
          </cell>
          <cell r="L210">
            <v>0.01</v>
          </cell>
          <cell r="M210" t="str">
            <v>969500LDRI8UTA4STE51</v>
          </cell>
          <cell r="N210"/>
          <cell r="O210">
            <v>990000092489</v>
          </cell>
          <cell r="P210" t="str">
            <v>S</v>
          </cell>
        </row>
        <row r="211">
          <cell r="B211" t="str">
            <v>MH Epargne Diversifié offensif</v>
          </cell>
          <cell r="C211" t="str">
            <v>H</v>
          </cell>
          <cell r="D211">
            <v>4</v>
          </cell>
          <cell r="E211" t="str">
            <v>France</v>
          </cell>
          <cell r="F211" t="str">
            <v>Diversifié</v>
          </cell>
          <cell r="G211" t="str">
            <v>non</v>
          </cell>
          <cell r="H211">
            <v>8</v>
          </cell>
          <cell r="I211" t="str">
            <v>M</v>
          </cell>
          <cell r="J211" t="str">
            <v>75 %  MSCI EMU NR EU (dividendes nets réinvestis) +25 % Bloomberg Euro Aggregate Treasury 5-7 ans (coupons nets réinvestis)</v>
          </cell>
          <cell r="K211">
            <v>45831</v>
          </cell>
          <cell r="L211">
            <v>9.5000000000000015E-3</v>
          </cell>
          <cell r="M211" t="str">
            <v>969500LDRI8UTA4STE51</v>
          </cell>
          <cell r="N211"/>
          <cell r="O211">
            <v>990000205099</v>
          </cell>
          <cell r="P211" t="str">
            <v>S</v>
          </cell>
        </row>
        <row r="212">
          <cell r="B212" t="str">
            <v>MH Epargne Diversifié offensif</v>
          </cell>
          <cell r="C212" t="str">
            <v>L</v>
          </cell>
          <cell r="D212">
            <v>4</v>
          </cell>
          <cell r="E212" t="str">
            <v>France</v>
          </cell>
          <cell r="F212" t="str">
            <v>Diversifié</v>
          </cell>
          <cell r="G212" t="str">
            <v>non</v>
          </cell>
          <cell r="H212">
            <v>8</v>
          </cell>
          <cell r="I212" t="str">
            <v>M</v>
          </cell>
          <cell r="J212" t="str">
            <v>75 %  MSCI EMU NR EU (dividendes nets réinvestis) +25 % Bloomberg Euro Aggregate Treasury 5-7 ans (coupons nets réinvestis)</v>
          </cell>
          <cell r="K212">
            <v>45831</v>
          </cell>
          <cell r="L212">
            <v>1.3500000000000002E-2</v>
          </cell>
          <cell r="M212" t="str">
            <v>969500LDRI8UTA4STE51</v>
          </cell>
          <cell r="N212"/>
          <cell r="O212">
            <v>990000205079</v>
          </cell>
          <cell r="P212" t="str">
            <v>S</v>
          </cell>
        </row>
        <row r="213">
          <cell r="B213" t="str">
            <v>MH Epargne Diversifié offensif</v>
          </cell>
          <cell r="C213" t="str">
            <v>M</v>
          </cell>
          <cell r="D213">
            <v>4</v>
          </cell>
          <cell r="E213" t="str">
            <v>France</v>
          </cell>
          <cell r="F213" t="str">
            <v>Diversifié</v>
          </cell>
          <cell r="G213" t="str">
            <v>non</v>
          </cell>
          <cell r="H213">
            <v>8</v>
          </cell>
          <cell r="I213" t="str">
            <v>M</v>
          </cell>
          <cell r="J213" t="str">
            <v>75 %  MSCI EMU NR EU (dividendes nets réinvestis) +25 % Bloomberg Euro Aggregate Treasury 5-7 ans (coupons nets réinvestis)</v>
          </cell>
          <cell r="K213">
            <v>45831</v>
          </cell>
          <cell r="L213">
            <v>1.1500000000000002E-2</v>
          </cell>
          <cell r="M213" t="str">
            <v>969500LDRI8UTA4STE51</v>
          </cell>
          <cell r="N213"/>
          <cell r="O213">
            <v>990000205089</v>
          </cell>
          <cell r="P213" t="str">
            <v>S</v>
          </cell>
        </row>
        <row r="214">
          <cell r="B214" t="str">
            <v>MH Epargne Actions Euro</v>
          </cell>
          <cell r="C214" t="str">
            <v>A</v>
          </cell>
          <cell r="D214">
            <v>4</v>
          </cell>
          <cell r="E214" t="str">
            <v>France</v>
          </cell>
          <cell r="F214" t="str">
            <v>Actions</v>
          </cell>
          <cell r="G214" t="str">
            <v>non</v>
          </cell>
          <cell r="H214">
            <v>8</v>
          </cell>
          <cell r="I214" t="str">
            <v>M</v>
          </cell>
          <cell r="J214" t="str">
            <v>MSCI EMU NR EUR (dividendes nets réinvestis)</v>
          </cell>
          <cell r="K214">
            <v>44375</v>
          </cell>
          <cell r="L214">
            <v>1.4E-2</v>
          </cell>
          <cell r="M214" t="str">
            <v>969500SEGMKO7WXQER34</v>
          </cell>
          <cell r="N214"/>
          <cell r="O214">
            <v>990000081859</v>
          </cell>
          <cell r="P214" t="str">
            <v>P</v>
          </cell>
        </row>
        <row r="215">
          <cell r="B215" t="str">
            <v>MH Epargne Actions Euro</v>
          </cell>
          <cell r="C215" t="str">
            <v>B</v>
          </cell>
          <cell r="D215">
            <v>4</v>
          </cell>
          <cell r="E215" t="str">
            <v>France</v>
          </cell>
          <cell r="F215" t="str">
            <v>Actions</v>
          </cell>
          <cell r="G215" t="str">
            <v>non</v>
          </cell>
          <cell r="H215">
            <v>8</v>
          </cell>
          <cell r="I215" t="str">
            <v>M</v>
          </cell>
          <cell r="J215" t="str">
            <v>MSCI EMU NR EUR (dividendes nets réinvestis)</v>
          </cell>
          <cell r="K215">
            <v>44375</v>
          </cell>
          <cell r="L215">
            <v>1.4E-2</v>
          </cell>
          <cell r="M215" t="str">
            <v>969500SEGMKO7WXQER34</v>
          </cell>
          <cell r="N215"/>
          <cell r="O215">
            <v>990000108309</v>
          </cell>
          <cell r="P215" t="str">
            <v>S</v>
          </cell>
        </row>
        <row r="216">
          <cell r="B216" t="str">
            <v>MH Epargne Actions Euro</v>
          </cell>
          <cell r="C216" t="str">
            <v>H</v>
          </cell>
          <cell r="D216">
            <v>4</v>
          </cell>
          <cell r="E216" t="str">
            <v>France</v>
          </cell>
          <cell r="F216" t="str">
            <v>Actions</v>
          </cell>
          <cell r="G216" t="str">
            <v>non</v>
          </cell>
          <cell r="H216">
            <v>8</v>
          </cell>
          <cell r="I216" t="str">
            <v>M</v>
          </cell>
          <cell r="J216" t="str">
            <v>MSCI EMU NR EUR (dividendes nets réinvestis)</v>
          </cell>
          <cell r="K216">
            <v>45831</v>
          </cell>
          <cell r="L216">
            <v>1.04E-2</v>
          </cell>
          <cell r="M216" t="str">
            <v>969500SEGMKO7WXQER34</v>
          </cell>
          <cell r="N216"/>
          <cell r="O216">
            <v>990000205179</v>
          </cell>
          <cell r="P216" t="str">
            <v>S</v>
          </cell>
        </row>
        <row r="217">
          <cell r="B217" t="str">
            <v>MH Epargne Actions Euro</v>
          </cell>
          <cell r="C217" t="str">
            <v>L</v>
          </cell>
          <cell r="D217">
            <v>4</v>
          </cell>
          <cell r="E217" t="str">
            <v>France</v>
          </cell>
          <cell r="F217" t="str">
            <v>Actions</v>
          </cell>
          <cell r="G217" t="str">
            <v>non</v>
          </cell>
          <cell r="H217">
            <v>8</v>
          </cell>
          <cell r="I217" t="str">
            <v>M</v>
          </cell>
          <cell r="J217" t="str">
            <v>MSCI EMU NR EUR (dividendes nets réinvestis)</v>
          </cell>
          <cell r="K217">
            <v>45831</v>
          </cell>
          <cell r="L217">
            <v>1.84E-2</v>
          </cell>
          <cell r="M217" t="str">
            <v>969500SEGMKO7WXQER34</v>
          </cell>
          <cell r="N217"/>
          <cell r="O217">
            <v>990000205189</v>
          </cell>
          <cell r="P217" t="str">
            <v>S</v>
          </cell>
        </row>
        <row r="218">
          <cell r="B218" t="str">
            <v>MH Epargne Actions Euro</v>
          </cell>
          <cell r="C218" t="str">
            <v>M</v>
          </cell>
          <cell r="D218">
            <v>4</v>
          </cell>
          <cell r="E218" t="str">
            <v>France</v>
          </cell>
          <cell r="F218" t="str">
            <v>Actions</v>
          </cell>
          <cell r="G218" t="str">
            <v>non</v>
          </cell>
          <cell r="H218">
            <v>8</v>
          </cell>
          <cell r="I218" t="str">
            <v>M</v>
          </cell>
          <cell r="J218" t="str">
            <v>MSCI EMU NR EUR (dividendes nets réinvestis)</v>
          </cell>
          <cell r="K218">
            <v>45831</v>
          </cell>
          <cell r="L218">
            <v>1.3399999999999999E-2</v>
          </cell>
          <cell r="M218" t="str">
            <v>969500SEGMKO7WXQER34</v>
          </cell>
          <cell r="N218"/>
          <cell r="O218">
            <v>990000205199</v>
          </cell>
          <cell r="P218" t="str">
            <v>S</v>
          </cell>
        </row>
        <row r="219">
          <cell r="B219" t="str">
            <v>Sequoia ISR monétaire</v>
          </cell>
          <cell r="C219" t="str">
            <v>C</v>
          </cell>
          <cell r="D219">
            <v>1</v>
          </cell>
          <cell r="E219" t="str">
            <v>France</v>
          </cell>
          <cell r="F219" t="str">
            <v>Monétaire</v>
          </cell>
          <cell r="G219" t="str">
            <v>non</v>
          </cell>
          <cell r="H219">
            <v>8</v>
          </cell>
          <cell r="I219" t="str">
            <v>D</v>
          </cell>
          <cell r="J219" t="str">
            <v>100 % €STR capitalisé</v>
          </cell>
          <cell r="K219">
            <v>44350</v>
          </cell>
          <cell r="L219">
            <v>2E-3</v>
          </cell>
          <cell r="M219" t="str">
            <v>969500FIKUWOJKLCRZ06</v>
          </cell>
          <cell r="N219" t="str">
            <v>QS0004033914</v>
          </cell>
          <cell r="O219">
            <v>990000090799</v>
          </cell>
          <cell r="P219" t="str">
            <v>P</v>
          </cell>
        </row>
        <row r="220">
          <cell r="B220" t="str">
            <v>Orano Diversifié obligataire ISR</v>
          </cell>
          <cell r="C220" t="str">
            <v>S.O.</v>
          </cell>
          <cell r="D220">
            <v>3</v>
          </cell>
          <cell r="E220" t="str">
            <v>France</v>
          </cell>
          <cell r="F220" t="str">
            <v>Obligations</v>
          </cell>
          <cell r="G220" t="str">
            <v>non</v>
          </cell>
          <cell r="H220">
            <v>9</v>
          </cell>
          <cell r="I220" t="str">
            <v>D</v>
          </cell>
          <cell r="J220"/>
          <cell r="K220">
            <v>45856</v>
          </cell>
          <cell r="L220">
            <v>8.0000000000000002E-3</v>
          </cell>
          <cell r="M220" t="str">
            <v>969500V2YWX57BK6VR08</v>
          </cell>
          <cell r="N220" t="str">
            <v>QS0004033609</v>
          </cell>
          <cell r="O220">
            <v>990000088749</v>
          </cell>
          <cell r="P220" t="str">
            <v>P</v>
          </cell>
        </row>
        <row r="221">
          <cell r="B221" t="str">
            <v>Impact ISR monétaire</v>
          </cell>
          <cell r="C221" t="str">
            <v>I</v>
          </cell>
          <cell r="D221">
            <v>1</v>
          </cell>
          <cell r="E221" t="str">
            <v>France</v>
          </cell>
          <cell r="F221" t="str">
            <v>Monétaire</v>
          </cell>
          <cell r="G221" t="str">
            <v>non</v>
          </cell>
          <cell r="H221">
            <v>8</v>
          </cell>
          <cell r="I221" t="str">
            <v>M</v>
          </cell>
          <cell r="J221" t="str">
            <v>€STR</v>
          </cell>
          <cell r="K221">
            <v>44350</v>
          </cell>
          <cell r="L221">
            <v>2E-3</v>
          </cell>
          <cell r="M221" t="str">
            <v>969500WL5I0D9DZCOK43</v>
          </cell>
          <cell r="N221" t="str">
            <v>QS0004088900</v>
          </cell>
          <cell r="O221">
            <v>990000080879</v>
          </cell>
          <cell r="P221" t="str">
            <v>P</v>
          </cell>
        </row>
        <row r="222">
          <cell r="B222" t="str">
            <v>Impact ISR monétaire</v>
          </cell>
          <cell r="C222" t="str">
            <v>I2</v>
          </cell>
          <cell r="D222">
            <v>1</v>
          </cell>
          <cell r="E222" t="str">
            <v>France</v>
          </cell>
          <cell r="F222" t="str">
            <v>Monétaire</v>
          </cell>
          <cell r="G222" t="str">
            <v>non</v>
          </cell>
          <cell r="H222">
            <v>8</v>
          </cell>
          <cell r="I222" t="str">
            <v>M</v>
          </cell>
          <cell r="J222" t="str">
            <v>€STR</v>
          </cell>
          <cell r="K222">
            <v>44350</v>
          </cell>
          <cell r="L222"/>
          <cell r="M222" t="str">
            <v>969500WL5I0D9DZCOK43</v>
          </cell>
          <cell r="N222" t="str">
            <v>QS0009124429</v>
          </cell>
          <cell r="O222">
            <v>990000124429</v>
          </cell>
          <cell r="P222" t="str">
            <v>S</v>
          </cell>
        </row>
        <row r="223">
          <cell r="B223" t="str">
            <v>Impact ISR Oblig Euro</v>
          </cell>
          <cell r="C223" t="str">
            <v>I</v>
          </cell>
          <cell r="D223">
            <v>3</v>
          </cell>
          <cell r="E223" t="str">
            <v>France</v>
          </cell>
          <cell r="F223" t="str">
            <v>Obligations</v>
          </cell>
          <cell r="G223" t="str">
            <v>non</v>
          </cell>
          <cell r="H223">
            <v>9</v>
          </cell>
          <cell r="I223" t="str">
            <v>M</v>
          </cell>
          <cell r="J223" t="str">
            <v>100% Bloomberg Barclays Euro Aggregate 500MM</v>
          </cell>
          <cell r="K223">
            <v>44350</v>
          </cell>
          <cell r="L223">
            <v>7.0000000000000001E-3</v>
          </cell>
          <cell r="M223" t="str">
            <v>969500R9I7HJFTL39X09</v>
          </cell>
          <cell r="N223" t="str">
            <v>QS0004034896</v>
          </cell>
          <cell r="O223">
            <v>990000100649</v>
          </cell>
          <cell r="P223" t="str">
            <v>P</v>
          </cell>
        </row>
        <row r="224">
          <cell r="B224" t="str">
            <v>Impact ISR Oblig Euro</v>
          </cell>
          <cell r="C224" t="str">
            <v>I2</v>
          </cell>
          <cell r="D224">
            <v>3</v>
          </cell>
          <cell r="E224" t="str">
            <v>France</v>
          </cell>
          <cell r="F224" t="str">
            <v>Obligations</v>
          </cell>
          <cell r="G224" t="str">
            <v>non</v>
          </cell>
          <cell r="H224">
            <v>9</v>
          </cell>
          <cell r="I224" t="str">
            <v>M</v>
          </cell>
          <cell r="J224" t="str">
            <v>100% Bloomberg Barclays Euro Aggregate 500MM</v>
          </cell>
          <cell r="K224">
            <v>44350</v>
          </cell>
          <cell r="L224">
            <v>7.0000000000000001E-3</v>
          </cell>
          <cell r="M224" t="str">
            <v>969500R9I7HJFTL39X09</v>
          </cell>
          <cell r="N224" t="str">
            <v>QS0004074892</v>
          </cell>
          <cell r="O224">
            <v>990000113949</v>
          </cell>
          <cell r="P224" t="str">
            <v>S</v>
          </cell>
        </row>
        <row r="225">
          <cell r="B225" t="str">
            <v>Impact ISR Oblig Euro</v>
          </cell>
          <cell r="C225" t="str">
            <v>A0</v>
          </cell>
          <cell r="D225">
            <v>3</v>
          </cell>
          <cell r="E225" t="str">
            <v>France</v>
          </cell>
          <cell r="F225" t="str">
            <v>Obligations</v>
          </cell>
          <cell r="G225" t="str">
            <v>non</v>
          </cell>
          <cell r="H225">
            <v>9</v>
          </cell>
          <cell r="I225" t="str">
            <v>M</v>
          </cell>
          <cell r="J225" t="str">
            <v>100% Bloomberg Barclays Euro Aggregate 500MM</v>
          </cell>
          <cell r="K225">
            <v>44350</v>
          </cell>
          <cell r="L225">
            <v>7.0000000000000001E-3</v>
          </cell>
          <cell r="M225" t="str">
            <v>969500R9I7HJFTL39X09</v>
          </cell>
          <cell r="N225" t="str">
            <v>FR0014000ZT1</v>
          </cell>
          <cell r="O225"/>
          <cell r="P225" t="str">
            <v>S</v>
          </cell>
        </row>
        <row r="226">
          <cell r="B226" t="str">
            <v>Impact ISR Oblig Euro</v>
          </cell>
          <cell r="C226" t="str">
            <v>A1</v>
          </cell>
          <cell r="D226">
            <v>3</v>
          </cell>
          <cell r="E226" t="str">
            <v>France</v>
          </cell>
          <cell r="F226" t="str">
            <v>Obligations</v>
          </cell>
          <cell r="G226" t="str">
            <v>non</v>
          </cell>
          <cell r="H226">
            <v>9</v>
          </cell>
          <cell r="I226" t="str">
            <v>M</v>
          </cell>
          <cell r="J226" t="str">
            <v>100% Bloomberg Barclays Euro Aggregate 500MM</v>
          </cell>
          <cell r="K226">
            <v>44350</v>
          </cell>
          <cell r="L226">
            <v>1.2E-2</v>
          </cell>
          <cell r="M226" t="str">
            <v>969500R9I7HJFTL39X09</v>
          </cell>
          <cell r="N226" t="str">
            <v>FR0013531662</v>
          </cell>
          <cell r="O226"/>
          <cell r="P226" t="str">
            <v>S</v>
          </cell>
        </row>
        <row r="227">
          <cell r="B227" t="str">
            <v>Impact ISR Oblig Euro</v>
          </cell>
          <cell r="C227" t="str">
            <v>A2</v>
          </cell>
          <cell r="D227">
            <v>3</v>
          </cell>
          <cell r="E227" t="str">
            <v>France</v>
          </cell>
          <cell r="F227" t="str">
            <v>Obligations</v>
          </cell>
          <cell r="G227" t="str">
            <v>non</v>
          </cell>
          <cell r="H227">
            <v>9</v>
          </cell>
          <cell r="I227" t="str">
            <v>M</v>
          </cell>
          <cell r="J227" t="str">
            <v>100% Bloomberg Barclays Euro Aggregate 500MM</v>
          </cell>
          <cell r="K227">
            <v>44350</v>
          </cell>
          <cell r="L227">
            <v>1.4E-2</v>
          </cell>
          <cell r="M227" t="str">
            <v>969500R9I7HJFTL39X09</v>
          </cell>
          <cell r="N227" t="str">
            <v>FR0013531647</v>
          </cell>
          <cell r="O227"/>
          <cell r="P227" t="str">
            <v>S</v>
          </cell>
        </row>
        <row r="228">
          <cell r="B228" t="str">
            <v>Impact ISR Oblig Euro</v>
          </cell>
          <cell r="C228" t="str">
            <v>CO</v>
          </cell>
          <cell r="D228">
            <v>3</v>
          </cell>
          <cell r="E228" t="str">
            <v>France</v>
          </cell>
          <cell r="F228" t="str">
            <v>Obligations</v>
          </cell>
          <cell r="G228" t="str">
            <v>non</v>
          </cell>
          <cell r="H228">
            <v>9</v>
          </cell>
          <cell r="I228" t="str">
            <v>M</v>
          </cell>
          <cell r="J228" t="str">
            <v>100% Bloomberg Barclays Euro Aggregate 500MM</v>
          </cell>
          <cell r="K228">
            <v>44350</v>
          </cell>
          <cell r="L228">
            <v>1.0999999999999999E-2</v>
          </cell>
          <cell r="M228" t="str">
            <v>969500R9I7HJFTL39X09</v>
          </cell>
          <cell r="N228"/>
          <cell r="O228">
            <v>990000130619</v>
          </cell>
          <cell r="P228" t="str">
            <v>S</v>
          </cell>
        </row>
        <row r="229">
          <cell r="B229" t="str">
            <v>Impact ISR Rendement solidaire</v>
          </cell>
          <cell r="C229" t="str">
            <v>I</v>
          </cell>
          <cell r="D229">
            <v>3</v>
          </cell>
          <cell r="E229" t="str">
            <v>France</v>
          </cell>
          <cell r="F229" t="str">
            <v>Diversifié</v>
          </cell>
          <cell r="G229" t="str">
            <v>oui</v>
          </cell>
          <cell r="H229">
            <v>9</v>
          </cell>
          <cell r="I229" t="str">
            <v>M</v>
          </cell>
          <cell r="J229" t="str">
            <v>25 % MSCI Europe dividendes nets réinvestis +35 % Bloomberg Barclays Euro Aggregate 500MM +35 % €STR +5 % titres solidaires</v>
          </cell>
          <cell r="K229">
            <v>44350</v>
          </cell>
          <cell r="L229">
            <v>6.7999999999999996E-3</v>
          </cell>
          <cell r="M229" t="str">
            <v>969500ZNYFT5K3Y3GJ19</v>
          </cell>
          <cell r="N229"/>
          <cell r="O229">
            <v>990000080929</v>
          </cell>
          <cell r="P229" t="str">
            <v>P</v>
          </cell>
        </row>
        <row r="230">
          <cell r="B230" t="str">
            <v>Impact ISR Rendement solidaire</v>
          </cell>
          <cell r="C230" t="str">
            <v>I2</v>
          </cell>
          <cell r="D230">
            <v>3</v>
          </cell>
          <cell r="E230" t="str">
            <v>France</v>
          </cell>
          <cell r="F230" t="str">
            <v>Diversifié</v>
          </cell>
          <cell r="G230" t="str">
            <v>oui</v>
          </cell>
          <cell r="H230">
            <v>9</v>
          </cell>
          <cell r="I230" t="str">
            <v>M</v>
          </cell>
          <cell r="J230" t="str">
            <v>25 % MSCI Europe dividendes nets réinvestis +35 % Bloomberg Barclays Euro Aggregate 500MM +35 % €STR +5 % titres solidaires</v>
          </cell>
          <cell r="K230">
            <v>44350</v>
          </cell>
          <cell r="L230"/>
          <cell r="M230" t="str">
            <v>969500ZNYFT5K3Y3GJ19</v>
          </cell>
          <cell r="N230"/>
          <cell r="O230">
            <v>990000110089</v>
          </cell>
          <cell r="P230" t="str">
            <v>S</v>
          </cell>
        </row>
        <row r="231">
          <cell r="B231" t="str">
            <v>Impact ISR Rendement solidaire</v>
          </cell>
          <cell r="C231" t="str">
            <v>A0</v>
          </cell>
          <cell r="D231">
            <v>3</v>
          </cell>
          <cell r="E231" t="str">
            <v>France</v>
          </cell>
          <cell r="F231" t="str">
            <v>Diversifié</v>
          </cell>
          <cell r="G231" t="str">
            <v>oui</v>
          </cell>
          <cell r="H231">
            <v>9</v>
          </cell>
          <cell r="I231" t="str">
            <v>M</v>
          </cell>
          <cell r="J231" t="str">
            <v>25 % MSCI Europe dividendes nets réinvestis +35 % Bloomberg Barclays Euro Aggregate 500MM +35 % €STR +5 % titres solidaires</v>
          </cell>
          <cell r="K231">
            <v>44350</v>
          </cell>
          <cell r="L231"/>
          <cell r="M231" t="str">
            <v>969500ZNYFT5K3Y3GJ19</v>
          </cell>
          <cell r="N231" t="str">
            <v>FR0014000ZX3</v>
          </cell>
          <cell r="O231"/>
          <cell r="P231" t="str">
            <v>S</v>
          </cell>
        </row>
        <row r="232">
          <cell r="B232" t="str">
            <v>Impact ISR Rendement solidaire</v>
          </cell>
          <cell r="C232" t="str">
            <v>A1</v>
          </cell>
          <cell r="D232">
            <v>3</v>
          </cell>
          <cell r="E232" t="str">
            <v>France</v>
          </cell>
          <cell r="F232" t="str">
            <v>Diversifié</v>
          </cell>
          <cell r="G232" t="str">
            <v>oui</v>
          </cell>
          <cell r="H232">
            <v>9</v>
          </cell>
          <cell r="I232" t="str">
            <v>M</v>
          </cell>
          <cell r="J232" t="str">
            <v>25 % MSCI Europe dividendes nets réinvestis +35 % Bloomberg Barclays Euro Aggregate 500MM +35 % €STR +5 % titres solidaires</v>
          </cell>
          <cell r="K232">
            <v>44350</v>
          </cell>
          <cell r="L232"/>
          <cell r="M232" t="str">
            <v>969500ZNYFT5K3Y3GJ19</v>
          </cell>
          <cell r="N232" t="str">
            <v>FR0013531696</v>
          </cell>
          <cell r="O232"/>
          <cell r="P232" t="str">
            <v>S</v>
          </cell>
        </row>
        <row r="233">
          <cell r="B233" t="str">
            <v>Impact ISR Rendement solidaire</v>
          </cell>
          <cell r="C233" t="str">
            <v>A2</v>
          </cell>
          <cell r="D233">
            <v>3</v>
          </cell>
          <cell r="E233" t="str">
            <v>France</v>
          </cell>
          <cell r="F233" t="str">
            <v>Diversifié</v>
          </cell>
          <cell r="G233" t="str">
            <v>oui</v>
          </cell>
          <cell r="H233">
            <v>9</v>
          </cell>
          <cell r="I233" t="str">
            <v>M</v>
          </cell>
          <cell r="J233" t="str">
            <v>25 % MSCI Europe dividendes nets réinvestis +35 % Bloomberg Barclays Euro Aggregate 500MM +35 % €STR +5 % titres solidaires</v>
          </cell>
          <cell r="K233">
            <v>44350</v>
          </cell>
          <cell r="L233"/>
          <cell r="M233" t="str">
            <v>969500ZNYFT5K3Y3GJ19</v>
          </cell>
          <cell r="N233" t="str">
            <v>FR0013531704</v>
          </cell>
          <cell r="O233"/>
          <cell r="P233" t="str">
            <v>S</v>
          </cell>
        </row>
        <row r="234">
          <cell r="B234" t="str">
            <v>Impact ISR Equilibre</v>
          </cell>
          <cell r="C234" t="str">
            <v>I</v>
          </cell>
          <cell r="D234">
            <v>3</v>
          </cell>
          <cell r="E234" t="str">
            <v>France</v>
          </cell>
          <cell r="F234" t="str">
            <v>Diversifié</v>
          </cell>
          <cell r="G234" t="str">
            <v>non</v>
          </cell>
          <cell r="H234">
            <v>9</v>
          </cell>
          <cell r="I234" t="str">
            <v>M</v>
          </cell>
          <cell r="J234" t="str">
            <v>50 % MSCI Europe dividendes nets réinvestis + 50 % Bloomberg Barclays Euro Aggregate 500MM</v>
          </cell>
          <cell r="K234">
            <v>44350</v>
          </cell>
          <cell r="L234">
            <v>7.4999999999999997E-3</v>
          </cell>
          <cell r="M234" t="str">
            <v>969500U9MH20PH93AH54</v>
          </cell>
          <cell r="N234" t="str">
            <v>QS0004088959</v>
          </cell>
          <cell r="O234">
            <v>990000080899</v>
          </cell>
          <cell r="P234" t="str">
            <v>P</v>
          </cell>
        </row>
        <row r="235">
          <cell r="B235" t="str">
            <v>Impact ISR Equilibre</v>
          </cell>
          <cell r="C235" t="str">
            <v>I2</v>
          </cell>
          <cell r="D235">
            <v>3</v>
          </cell>
          <cell r="E235" t="str">
            <v>France</v>
          </cell>
          <cell r="F235" t="str">
            <v>Diversifié</v>
          </cell>
          <cell r="G235" t="str">
            <v>non</v>
          </cell>
          <cell r="H235">
            <v>9</v>
          </cell>
          <cell r="I235" t="str">
            <v>M</v>
          </cell>
          <cell r="J235" t="str">
            <v>50 % MSCI Europe dividendes nets réinvestis + 50 % Bloomberg Barclays Euro Aggregate 500MM</v>
          </cell>
          <cell r="K235">
            <v>44350</v>
          </cell>
          <cell r="L235"/>
          <cell r="M235" t="str">
            <v>969500U9MH20PH93AH54</v>
          </cell>
          <cell r="N235" t="str">
            <v>QS0009124437</v>
          </cell>
          <cell r="O235">
            <v>990000124439</v>
          </cell>
          <cell r="P235" t="str">
            <v>S</v>
          </cell>
        </row>
        <row r="236">
          <cell r="B236" t="str">
            <v>Impact ISR Equilibre</v>
          </cell>
          <cell r="C236" t="str">
            <v>A0</v>
          </cell>
          <cell r="D236">
            <v>3</v>
          </cell>
          <cell r="E236" t="str">
            <v>France</v>
          </cell>
          <cell r="F236" t="str">
            <v>Diversifié</v>
          </cell>
          <cell r="G236" t="str">
            <v>non</v>
          </cell>
          <cell r="H236">
            <v>9</v>
          </cell>
          <cell r="I236" t="str">
            <v>M</v>
          </cell>
          <cell r="J236" t="str">
            <v>50 % MSCI Europe dividendes nets réinvestis + 50 % Bloomberg Barclays Euro Aggregate 500MM</v>
          </cell>
          <cell r="K236">
            <v>44350</v>
          </cell>
          <cell r="L236"/>
          <cell r="M236" t="str">
            <v>969500U9MH20PH93AH54</v>
          </cell>
          <cell r="N236" t="str">
            <v>FR0014005Z30</v>
          </cell>
          <cell r="O236"/>
          <cell r="P236" t="str">
            <v>S</v>
          </cell>
        </row>
        <row r="237">
          <cell r="B237" t="str">
            <v>Impact ISR Equilibre</v>
          </cell>
          <cell r="C237" t="str">
            <v>A1</v>
          </cell>
          <cell r="D237">
            <v>3</v>
          </cell>
          <cell r="E237" t="str">
            <v>France</v>
          </cell>
          <cell r="F237" t="str">
            <v>Diversifié</v>
          </cell>
          <cell r="G237" t="str">
            <v>non</v>
          </cell>
          <cell r="H237">
            <v>9</v>
          </cell>
          <cell r="I237" t="str">
            <v>M</v>
          </cell>
          <cell r="J237" t="str">
            <v>50 % MSCI Europe dividendes nets réinvestis + 50 % Bloomberg Barclays Euro Aggregate 500MM</v>
          </cell>
          <cell r="K237">
            <v>44350</v>
          </cell>
          <cell r="L237"/>
          <cell r="M237" t="str">
            <v>969500U9MH20PH93AH54</v>
          </cell>
          <cell r="N237" t="str">
            <v>FR0013531548</v>
          </cell>
          <cell r="O237"/>
          <cell r="P237" t="str">
            <v>S</v>
          </cell>
        </row>
        <row r="238">
          <cell r="B238" t="str">
            <v>Impact ISR Equilibre</v>
          </cell>
          <cell r="C238" t="str">
            <v>A2</v>
          </cell>
          <cell r="D238">
            <v>3</v>
          </cell>
          <cell r="E238" t="str">
            <v>France</v>
          </cell>
          <cell r="F238" t="str">
            <v>Diversifié</v>
          </cell>
          <cell r="G238" t="str">
            <v>non</v>
          </cell>
          <cell r="H238">
            <v>9</v>
          </cell>
          <cell r="I238" t="str">
            <v>M</v>
          </cell>
          <cell r="J238" t="str">
            <v>50 % MSCI Europe dividendes nets réinvestis + 50 % Bloomberg Barclays Euro Aggregate 500MM</v>
          </cell>
          <cell r="K238">
            <v>44350</v>
          </cell>
          <cell r="L238"/>
          <cell r="M238" t="str">
            <v>969500U9MH20PH93AH54</v>
          </cell>
          <cell r="N238" t="str">
            <v>FR0013531563</v>
          </cell>
          <cell r="O238"/>
          <cell r="P238" t="str">
            <v>S</v>
          </cell>
        </row>
        <row r="239">
          <cell r="B239" t="str">
            <v>Impact ISR Equilibre</v>
          </cell>
          <cell r="C239" t="str">
            <v>CO</v>
          </cell>
          <cell r="D239">
            <v>3</v>
          </cell>
          <cell r="E239" t="str">
            <v>France</v>
          </cell>
          <cell r="F239" t="str">
            <v>Diversifié</v>
          </cell>
          <cell r="G239" t="str">
            <v>non</v>
          </cell>
          <cell r="H239">
            <v>9</v>
          </cell>
          <cell r="I239" t="str">
            <v>M</v>
          </cell>
          <cell r="J239" t="str">
            <v>50 % MSCI Europe dividendes nets réinvestis + 50 % Bloomberg Barclays Euro Aggregate 500MM</v>
          </cell>
          <cell r="K239">
            <v>44350</v>
          </cell>
          <cell r="L239"/>
          <cell r="M239" t="str">
            <v>969500U9MH20PH93AH54</v>
          </cell>
          <cell r="N239"/>
          <cell r="O239">
            <v>990000130749</v>
          </cell>
          <cell r="P239" t="str">
            <v>S</v>
          </cell>
        </row>
        <row r="240">
          <cell r="B240" t="str">
            <v>Impact ISR Mixte solidaire</v>
          </cell>
          <cell r="C240" t="str">
            <v>I</v>
          </cell>
          <cell r="D240">
            <v>3</v>
          </cell>
          <cell r="E240" t="str">
            <v>France</v>
          </cell>
          <cell r="F240" t="str">
            <v>Diversifié</v>
          </cell>
          <cell r="G240" t="str">
            <v>oui</v>
          </cell>
          <cell r="H240">
            <v>9</v>
          </cell>
          <cell r="I240" t="str">
            <v>M</v>
          </cell>
          <cell r="J240" t="str">
            <v>50% MSCI Europe (dividendes nets réinvestis) + 42,5% Bloomberg EuroAgg 500 Total Return Index Value Unhedged EUR + 7,5% de produits solidaires</v>
          </cell>
          <cell r="K240">
            <v>44732</v>
          </cell>
          <cell r="L240">
            <v>1.0500000000000001E-2</v>
          </cell>
          <cell r="M240" t="str">
            <v>9695009OP2BHZZ1NSB57</v>
          </cell>
          <cell r="N240"/>
          <cell r="O240">
            <v>990000131519</v>
          </cell>
          <cell r="P240" t="str">
            <v>P</v>
          </cell>
        </row>
        <row r="241">
          <cell r="B241" t="str">
            <v>Impact ISR Mixte solidaire</v>
          </cell>
          <cell r="C241" t="str">
            <v>I2</v>
          </cell>
          <cell r="D241">
            <v>3</v>
          </cell>
          <cell r="E241" t="str">
            <v>France</v>
          </cell>
          <cell r="F241" t="str">
            <v>Diversifié</v>
          </cell>
          <cell r="G241" t="str">
            <v>oui</v>
          </cell>
          <cell r="H241">
            <v>9</v>
          </cell>
          <cell r="I241" t="str">
            <v>M</v>
          </cell>
          <cell r="J241" t="str">
            <v>50% MSCI Europe (dividendes nets réinvestis) + 42,5% Bloomberg EuroAgg 500 Total Return Index Value Unhedged EUR + 7,5% de produits solidaires</v>
          </cell>
          <cell r="K241">
            <v>44732</v>
          </cell>
          <cell r="L241">
            <v>0.02</v>
          </cell>
          <cell r="M241" t="str">
            <v>9695009OP2BHZZ1NSB57</v>
          </cell>
          <cell r="N241"/>
          <cell r="O241">
            <v>990000135779</v>
          </cell>
          <cell r="P241" t="str">
            <v>S</v>
          </cell>
        </row>
        <row r="242">
          <cell r="B242" t="str">
            <v>Impact ISR Mixte solidaire</v>
          </cell>
          <cell r="C242" t="str">
            <v>CO</v>
          </cell>
          <cell r="D242">
            <v>3</v>
          </cell>
          <cell r="E242" t="str">
            <v>France</v>
          </cell>
          <cell r="F242" t="str">
            <v>Diversifié</v>
          </cell>
          <cell r="G242" t="str">
            <v>oui</v>
          </cell>
          <cell r="H242">
            <v>9</v>
          </cell>
          <cell r="I242" t="str">
            <v>M</v>
          </cell>
          <cell r="J242" t="str">
            <v>50% MSCI Europe (dividendes nets réinvestis) + 42,5% Bloomberg EuroAgg 500 Total Return Index Value Unhedged EUR + 7,5% de produits solidaires</v>
          </cell>
          <cell r="K242">
            <v>44732</v>
          </cell>
          <cell r="L242">
            <v>1.4500000000000001E-2</v>
          </cell>
          <cell r="M242" t="str">
            <v>9695009OP2BHZZ1NSB57</v>
          </cell>
          <cell r="N242"/>
          <cell r="O242">
            <v>990000132269</v>
          </cell>
          <cell r="P242" t="str">
            <v>S</v>
          </cell>
        </row>
        <row r="243">
          <cell r="B243" t="str">
            <v>Impact ISR Mixte solidaire</v>
          </cell>
          <cell r="C243" t="str">
            <v>A0</v>
          </cell>
          <cell r="D243">
            <v>3</v>
          </cell>
          <cell r="E243" t="str">
            <v>France</v>
          </cell>
          <cell r="F243" t="str">
            <v>Diversifié</v>
          </cell>
          <cell r="G243" t="str">
            <v>oui</v>
          </cell>
          <cell r="H243">
            <v>9</v>
          </cell>
          <cell r="I243" t="str">
            <v>M</v>
          </cell>
          <cell r="J243" t="str">
            <v>50% MSCI Europe (dividendes nets réinvestis) + 42,5% Bloomberg EuroAgg 500 Total Return Index Value Unhedged EUR + 7,5% de produits solidaires</v>
          </cell>
          <cell r="K243">
            <v>44732</v>
          </cell>
          <cell r="L243">
            <v>0.01</v>
          </cell>
          <cell r="M243" t="str">
            <v>9695009OP2BHZZ1NSB57</v>
          </cell>
          <cell r="N243" t="str">
            <v>FR001400E2R9</v>
          </cell>
          <cell r="O243"/>
          <cell r="P243" t="str">
            <v>S</v>
          </cell>
        </row>
        <row r="244">
          <cell r="B244" t="str">
            <v>Impact ISR Mixte solidaire</v>
          </cell>
          <cell r="C244" t="str">
            <v>A1</v>
          </cell>
          <cell r="D244">
            <v>3</v>
          </cell>
          <cell r="E244" t="str">
            <v>France</v>
          </cell>
          <cell r="F244" t="str">
            <v>Diversifié</v>
          </cell>
          <cell r="G244" t="str">
            <v>oui</v>
          </cell>
          <cell r="H244">
            <v>9</v>
          </cell>
          <cell r="I244" t="str">
            <v>M</v>
          </cell>
          <cell r="J244" t="str">
            <v>50% MSCI Europe (dividendes nets réinvestis) + 42,5% Bloomberg EuroAgg 500 Total Return Index Value Unhedged EUR + 7,5% de produits solidaires</v>
          </cell>
          <cell r="K244">
            <v>44732</v>
          </cell>
          <cell r="L244">
            <v>1.55E-2</v>
          </cell>
          <cell r="M244" t="str">
            <v>9695009OP2BHZZ1NSB57</v>
          </cell>
          <cell r="N244" t="str">
            <v>FR0014009V55</v>
          </cell>
          <cell r="O244"/>
          <cell r="P244" t="str">
            <v>S</v>
          </cell>
        </row>
        <row r="245">
          <cell r="B245" t="str">
            <v>Impact ISR Mixte solidaire</v>
          </cell>
          <cell r="C245" t="str">
            <v>A2</v>
          </cell>
          <cell r="D245">
            <v>3</v>
          </cell>
          <cell r="E245" t="str">
            <v>France</v>
          </cell>
          <cell r="F245" t="str">
            <v>Diversifié</v>
          </cell>
          <cell r="G245" t="str">
            <v>oui</v>
          </cell>
          <cell r="H245">
            <v>9</v>
          </cell>
          <cell r="I245" t="str">
            <v>M</v>
          </cell>
          <cell r="J245" t="str">
            <v>50% MSCI Europe (dividendes nets réinvestis) + 42,5% Bloomberg EuroAgg 500 Total Return Index Value Unhedged EUR + 7,5% de produits solidaires</v>
          </cell>
          <cell r="K245">
            <v>44732</v>
          </cell>
          <cell r="L245">
            <v>1.7600000000000001E-2</v>
          </cell>
          <cell r="M245" t="str">
            <v>9695009OP2BHZZ1NSB57</v>
          </cell>
          <cell r="N245" t="str">
            <v>FR0014009V63</v>
          </cell>
          <cell r="O245"/>
          <cell r="P245" t="str">
            <v>S</v>
          </cell>
        </row>
        <row r="246">
          <cell r="B246" t="str">
            <v>Impact ISR Dynamique</v>
          </cell>
          <cell r="C246" t="str">
            <v>I</v>
          </cell>
          <cell r="D246">
            <v>4</v>
          </cell>
          <cell r="E246" t="str">
            <v>France</v>
          </cell>
          <cell r="F246" t="str">
            <v>Actions</v>
          </cell>
          <cell r="G246" t="str">
            <v>non</v>
          </cell>
          <cell r="H246">
            <v>9</v>
          </cell>
          <cell r="I246" t="str">
            <v>M</v>
          </cell>
          <cell r="J246" t="str">
            <v>75 % MSCI Europe (dividendes nets réinvestis) +25 % Bloomberg Barclays Euro Aggregate 500MM</v>
          </cell>
          <cell r="K246">
            <v>44350</v>
          </cell>
          <cell r="L246">
            <v>7.7000000000000002E-3</v>
          </cell>
          <cell r="M246" t="str">
            <v>969500K01C8C9SSMOG64</v>
          </cell>
          <cell r="N246" t="str">
            <v>QS0004088942</v>
          </cell>
          <cell r="O246">
            <v>990000080889</v>
          </cell>
          <cell r="P246" t="str">
            <v>P</v>
          </cell>
        </row>
        <row r="247">
          <cell r="B247" t="str">
            <v>Impact ISR Dynamique</v>
          </cell>
          <cell r="C247" t="str">
            <v>I2</v>
          </cell>
          <cell r="D247">
            <v>4</v>
          </cell>
          <cell r="E247" t="str">
            <v>France</v>
          </cell>
          <cell r="F247" t="str">
            <v>Actions</v>
          </cell>
          <cell r="G247" t="str">
            <v>non</v>
          </cell>
          <cell r="H247">
            <v>9</v>
          </cell>
          <cell r="I247" t="str">
            <v>M</v>
          </cell>
          <cell r="J247" t="str">
            <v>75 % MSCI Europe (dividendes nets réinvestis) +25 % Bloomberg Barclays Euro Aggregate 500MM</v>
          </cell>
          <cell r="K247">
            <v>44350</v>
          </cell>
          <cell r="L247"/>
          <cell r="M247" t="str">
            <v>969500K01C8C9SSMOG64</v>
          </cell>
          <cell r="N247" t="str">
            <v>QS0009124445</v>
          </cell>
          <cell r="O247">
            <v>990000124449</v>
          </cell>
          <cell r="P247" t="str">
            <v>S</v>
          </cell>
        </row>
        <row r="248">
          <cell r="B248" t="str">
            <v>Impact ISR Dynamique</v>
          </cell>
          <cell r="C248" t="str">
            <v>A0</v>
          </cell>
          <cell r="D248">
            <v>4</v>
          </cell>
          <cell r="E248" t="str">
            <v>France</v>
          </cell>
          <cell r="F248" t="str">
            <v>Actions</v>
          </cell>
          <cell r="G248" t="str">
            <v>non</v>
          </cell>
          <cell r="H248">
            <v>9</v>
          </cell>
          <cell r="I248" t="str">
            <v>M</v>
          </cell>
          <cell r="J248" t="str">
            <v>75 % MSCI Europe (dividendes nets réinvestis) +25 % Bloomberg Barclays Euro Aggregate 500MM</v>
          </cell>
          <cell r="K248">
            <v>44350</v>
          </cell>
          <cell r="L248"/>
          <cell r="M248" t="str">
            <v>969500K01C8C9SSMOG64</v>
          </cell>
          <cell r="N248" t="str">
            <v>FR0014000ZW5</v>
          </cell>
          <cell r="O248"/>
          <cell r="P248" t="str">
            <v>S</v>
          </cell>
        </row>
        <row r="249">
          <cell r="B249" t="str">
            <v>Impact ISR Dynamique</v>
          </cell>
          <cell r="C249" t="str">
            <v>A1</v>
          </cell>
          <cell r="D249">
            <v>4</v>
          </cell>
          <cell r="E249" t="str">
            <v>France</v>
          </cell>
          <cell r="F249" t="str">
            <v>Actions</v>
          </cell>
          <cell r="G249" t="str">
            <v>non</v>
          </cell>
          <cell r="H249">
            <v>9</v>
          </cell>
          <cell r="I249" t="str">
            <v>M</v>
          </cell>
          <cell r="J249" t="str">
            <v>75 % MSCI Europe (dividendes nets réinvestis) +25 % Bloomberg Barclays Euro Aggregate 500MM</v>
          </cell>
          <cell r="K249">
            <v>44350</v>
          </cell>
          <cell r="L249"/>
          <cell r="M249" t="str">
            <v>969500K01C8C9SSMOG64</v>
          </cell>
          <cell r="N249" t="str">
            <v>FR0013531514</v>
          </cell>
          <cell r="O249"/>
          <cell r="P249" t="str">
            <v>S</v>
          </cell>
        </row>
        <row r="250">
          <cell r="B250" t="str">
            <v>Impact ISR Dynamique</v>
          </cell>
          <cell r="C250" t="str">
            <v>A2</v>
          </cell>
          <cell r="D250">
            <v>4</v>
          </cell>
          <cell r="E250" t="str">
            <v>France</v>
          </cell>
          <cell r="F250" t="str">
            <v>Actions</v>
          </cell>
          <cell r="G250" t="str">
            <v>non</v>
          </cell>
          <cell r="H250">
            <v>9</v>
          </cell>
          <cell r="I250" t="str">
            <v>M</v>
          </cell>
          <cell r="J250" t="str">
            <v>75 % MSCI Europe (dividendes nets réinvestis) +25 % Bloomberg Barclays Euro Aggregate 500MM</v>
          </cell>
          <cell r="K250">
            <v>44350</v>
          </cell>
          <cell r="L250"/>
          <cell r="M250" t="str">
            <v>969500K01C8C9SSMOG64</v>
          </cell>
          <cell r="N250" t="str">
            <v>FR0013531522</v>
          </cell>
          <cell r="O250"/>
          <cell r="P250" t="str">
            <v>S</v>
          </cell>
        </row>
        <row r="251">
          <cell r="B251" t="str">
            <v>Impact ISR Dynamique</v>
          </cell>
          <cell r="C251" t="str">
            <v>CO</v>
          </cell>
          <cell r="D251">
            <v>4</v>
          </cell>
          <cell r="E251" t="str">
            <v>France</v>
          </cell>
          <cell r="F251" t="str">
            <v>Actions</v>
          </cell>
          <cell r="G251" t="str">
            <v>non</v>
          </cell>
          <cell r="H251">
            <v>9</v>
          </cell>
          <cell r="I251" t="str">
            <v>M</v>
          </cell>
          <cell r="J251" t="str">
            <v>75 % MSCI Europe (dividendes nets réinvestis) +25 % Bloomberg Barclays Euro Aggregate 500MM</v>
          </cell>
          <cell r="K251">
            <v>44350</v>
          </cell>
          <cell r="L251"/>
          <cell r="M251" t="str">
            <v>969500K01C8C9SSMOG64</v>
          </cell>
          <cell r="N251"/>
          <cell r="O251">
            <v>990000130739</v>
          </cell>
          <cell r="P251" t="str">
            <v>S</v>
          </cell>
        </row>
        <row r="252">
          <cell r="B252" t="str">
            <v>Impact ISR Performance</v>
          </cell>
          <cell r="C252" t="str">
            <v>I</v>
          </cell>
          <cell r="D252">
            <v>4</v>
          </cell>
          <cell r="E252" t="str">
            <v>France</v>
          </cell>
          <cell r="F252" t="str">
            <v>Actions</v>
          </cell>
          <cell r="G252" t="str">
            <v>non</v>
          </cell>
          <cell r="H252">
            <v>9</v>
          </cell>
          <cell r="I252" t="str">
            <v>M</v>
          </cell>
          <cell r="J252" t="str">
            <v>MSCI Europe</v>
          </cell>
          <cell r="K252">
            <v>44350</v>
          </cell>
          <cell r="L252">
            <v>7.7999999999999996E-3</v>
          </cell>
          <cell r="M252" t="str">
            <v>969500KF29R6Z6SM9I26</v>
          </cell>
          <cell r="N252" t="str">
            <v>QS0004088926</v>
          </cell>
          <cell r="O252">
            <v>990000080919</v>
          </cell>
          <cell r="P252" t="str">
            <v>P</v>
          </cell>
        </row>
        <row r="253">
          <cell r="B253" t="str">
            <v>Impact ISR Performance</v>
          </cell>
          <cell r="C253" t="str">
            <v>I2</v>
          </cell>
          <cell r="D253">
            <v>4</v>
          </cell>
          <cell r="E253" t="str">
            <v>France</v>
          </cell>
          <cell r="F253" t="str">
            <v>Actions</v>
          </cell>
          <cell r="G253" t="str">
            <v>non</v>
          </cell>
          <cell r="H253">
            <v>9</v>
          </cell>
          <cell r="I253" t="str">
            <v>M</v>
          </cell>
          <cell r="J253" t="str">
            <v>MSCI Europe</v>
          </cell>
          <cell r="K253">
            <v>44350</v>
          </cell>
          <cell r="L253"/>
          <cell r="M253" t="str">
            <v>969500KF29R6Z6SM9I26</v>
          </cell>
          <cell r="N253" t="str">
            <v>QS0004078927</v>
          </cell>
          <cell r="O253">
            <v>990000117739</v>
          </cell>
          <cell r="P253" t="str">
            <v>S</v>
          </cell>
        </row>
        <row r="254">
          <cell r="B254" t="str">
            <v>Impact ISR Performance</v>
          </cell>
          <cell r="C254" t="str">
            <v>A0</v>
          </cell>
          <cell r="D254">
            <v>4</v>
          </cell>
          <cell r="E254" t="str">
            <v>France</v>
          </cell>
          <cell r="F254" t="str">
            <v>Actions</v>
          </cell>
          <cell r="G254" t="str">
            <v>non</v>
          </cell>
          <cell r="H254">
            <v>9</v>
          </cell>
          <cell r="I254" t="str">
            <v>M</v>
          </cell>
          <cell r="J254" t="str">
            <v>MSCI Europe</v>
          </cell>
          <cell r="K254">
            <v>44350</v>
          </cell>
          <cell r="L254"/>
          <cell r="M254" t="str">
            <v>969500KF29R6Z6SM9I26</v>
          </cell>
          <cell r="N254" t="str">
            <v>FR0014000ZV7</v>
          </cell>
          <cell r="O254"/>
          <cell r="P254" t="str">
            <v>S</v>
          </cell>
        </row>
        <row r="255">
          <cell r="B255" t="str">
            <v>Impact ISR Performance</v>
          </cell>
          <cell r="C255" t="str">
            <v>A1</v>
          </cell>
          <cell r="D255">
            <v>4</v>
          </cell>
          <cell r="E255" t="str">
            <v>France</v>
          </cell>
          <cell r="F255" t="str">
            <v>Actions</v>
          </cell>
          <cell r="G255" t="str">
            <v>non</v>
          </cell>
          <cell r="H255">
            <v>9</v>
          </cell>
          <cell r="I255" t="str">
            <v>M</v>
          </cell>
          <cell r="J255" t="str">
            <v>MSCI Europe</v>
          </cell>
          <cell r="K255">
            <v>44350</v>
          </cell>
          <cell r="L255"/>
          <cell r="M255" t="str">
            <v>969500KF29R6Z6SM9I26</v>
          </cell>
          <cell r="N255" t="str">
            <v>FR0013531597</v>
          </cell>
          <cell r="O255"/>
          <cell r="P255" t="str">
            <v>S</v>
          </cell>
        </row>
        <row r="256">
          <cell r="B256" t="str">
            <v>Impact ISR Performance</v>
          </cell>
          <cell r="C256" t="str">
            <v>A2</v>
          </cell>
          <cell r="D256">
            <v>4</v>
          </cell>
          <cell r="E256" t="str">
            <v>France</v>
          </cell>
          <cell r="F256" t="str">
            <v>Actions</v>
          </cell>
          <cell r="G256" t="str">
            <v>non</v>
          </cell>
          <cell r="H256">
            <v>9</v>
          </cell>
          <cell r="I256" t="str">
            <v>M</v>
          </cell>
          <cell r="J256" t="str">
            <v>MSCI Europe</v>
          </cell>
          <cell r="K256">
            <v>44350</v>
          </cell>
          <cell r="L256"/>
          <cell r="M256" t="str">
            <v>969500KF29R6Z6SM9I26</v>
          </cell>
          <cell r="N256" t="str">
            <v>FR0013531605</v>
          </cell>
          <cell r="O256"/>
          <cell r="P256" t="str">
            <v>S</v>
          </cell>
        </row>
        <row r="257">
          <cell r="B257" t="str">
            <v>Impact Actions emploi solidaire</v>
          </cell>
          <cell r="C257" t="str">
            <v>I</v>
          </cell>
          <cell r="D257">
            <v>4</v>
          </cell>
          <cell r="E257" t="str">
            <v>France</v>
          </cell>
          <cell r="F257" t="str">
            <v>Actions</v>
          </cell>
          <cell r="G257" t="str">
            <v>oui</v>
          </cell>
          <cell r="H257">
            <v>9</v>
          </cell>
          <cell r="I257" t="str">
            <v>M</v>
          </cell>
          <cell r="J257" t="str">
            <v>(45% MSCI Europe ex-France +45% SBF120 + 10% €STR).</v>
          </cell>
          <cell r="K257">
            <v>44350</v>
          </cell>
          <cell r="L257">
            <v>1.2999999999999999E-2</v>
          </cell>
          <cell r="M257" t="str">
            <v>969500WJNA5RURBEU987</v>
          </cell>
          <cell r="N257" t="str">
            <v>QS0004034789</v>
          </cell>
          <cell r="O257">
            <v>990000099449</v>
          </cell>
          <cell r="P257" t="str">
            <v>P</v>
          </cell>
        </row>
        <row r="258">
          <cell r="B258" t="str">
            <v>Impact Actions emploi solidaire</v>
          </cell>
          <cell r="C258" t="str">
            <v>RE</v>
          </cell>
          <cell r="D258">
            <v>4</v>
          </cell>
          <cell r="E258" t="str">
            <v>France</v>
          </cell>
          <cell r="F258" t="str">
            <v>Actions</v>
          </cell>
          <cell r="G258" t="str">
            <v>oui</v>
          </cell>
          <cell r="H258">
            <v>9</v>
          </cell>
          <cell r="I258" t="str">
            <v>M</v>
          </cell>
          <cell r="J258" t="str">
            <v>(45% MSCI Europe ex-France +45% SBF120 + 10% €STR).</v>
          </cell>
          <cell r="K258">
            <v>44350</v>
          </cell>
          <cell r="L258"/>
          <cell r="M258" t="str">
            <v>969500WJNA5RURBEU987</v>
          </cell>
          <cell r="N258" t="str">
            <v>QS0004064786</v>
          </cell>
          <cell r="O258">
            <v>990000124419</v>
          </cell>
          <cell r="P258" t="str">
            <v>S</v>
          </cell>
        </row>
        <row r="259">
          <cell r="B259" t="str">
            <v>Impact Actions emploi solidaire</v>
          </cell>
          <cell r="C259" t="str">
            <v>CO</v>
          </cell>
          <cell r="D259">
            <v>4</v>
          </cell>
          <cell r="E259" t="str">
            <v>France</v>
          </cell>
          <cell r="F259" t="str">
            <v>Actions</v>
          </cell>
          <cell r="G259" t="str">
            <v>oui</v>
          </cell>
          <cell r="H259">
            <v>9</v>
          </cell>
          <cell r="I259" t="str">
            <v>M</v>
          </cell>
          <cell r="J259" t="str">
            <v>(45% MSCI Europe ex-France +45% SBF120 + 10% €STR).</v>
          </cell>
          <cell r="K259">
            <v>44350</v>
          </cell>
          <cell r="L259"/>
          <cell r="M259" t="str">
            <v>969500WJNA5RURBEU987</v>
          </cell>
          <cell r="N259"/>
          <cell r="O259">
            <v>990000130599</v>
          </cell>
          <cell r="P259" t="str">
            <v>S</v>
          </cell>
        </row>
        <row r="260">
          <cell r="B260" t="str">
            <v>Impact Actions emploi solidaire</v>
          </cell>
          <cell r="C260" t="str">
            <v>A0</v>
          </cell>
          <cell r="D260">
            <v>4</v>
          </cell>
          <cell r="E260" t="str">
            <v>France</v>
          </cell>
          <cell r="F260" t="str">
            <v>Actions</v>
          </cell>
          <cell r="G260" t="str">
            <v>oui</v>
          </cell>
          <cell r="H260">
            <v>9</v>
          </cell>
          <cell r="I260" t="str">
            <v>M</v>
          </cell>
          <cell r="J260" t="str">
            <v>(45% MSCI Europe ex-France +45% SBF120 + 10% €STR).</v>
          </cell>
          <cell r="K260">
            <v>44350</v>
          </cell>
          <cell r="L260"/>
          <cell r="M260" t="str">
            <v>969500WJNA5RURBEU987</v>
          </cell>
          <cell r="N260" t="str">
            <v>FR0014005YX5</v>
          </cell>
          <cell r="O260"/>
          <cell r="P260" t="str">
            <v>S</v>
          </cell>
        </row>
        <row r="261">
          <cell r="B261" t="str">
            <v>Impact Actions emploi solidaire</v>
          </cell>
          <cell r="C261" t="str">
            <v>A1</v>
          </cell>
          <cell r="D261">
            <v>4</v>
          </cell>
          <cell r="E261" t="str">
            <v>France</v>
          </cell>
          <cell r="F261" t="str">
            <v>Actions</v>
          </cell>
          <cell r="G261" t="str">
            <v>oui</v>
          </cell>
          <cell r="H261">
            <v>9</v>
          </cell>
          <cell r="I261" t="str">
            <v>M</v>
          </cell>
          <cell r="J261" t="str">
            <v>(45% MSCI Europe ex-France +45% SBF120 + 10% €STR).</v>
          </cell>
          <cell r="K261">
            <v>44350</v>
          </cell>
          <cell r="L261"/>
          <cell r="M261" t="str">
            <v>969500WJNA5RURBEU987</v>
          </cell>
          <cell r="N261" t="str">
            <v>FR0013532470</v>
          </cell>
          <cell r="O261"/>
          <cell r="P261" t="str">
            <v>S</v>
          </cell>
        </row>
        <row r="262">
          <cell r="B262" t="str">
            <v>Impact Actions emploi solidaire</v>
          </cell>
          <cell r="C262" t="str">
            <v>A2</v>
          </cell>
          <cell r="D262">
            <v>4</v>
          </cell>
          <cell r="E262" t="str">
            <v>France</v>
          </cell>
          <cell r="F262" t="str">
            <v>Actions</v>
          </cell>
          <cell r="G262" t="str">
            <v>oui</v>
          </cell>
          <cell r="H262">
            <v>9</v>
          </cell>
          <cell r="I262" t="str">
            <v>M</v>
          </cell>
          <cell r="J262" t="str">
            <v>(45% MSCI Europe ex-France +45% SBF120 + 10% €STR).</v>
          </cell>
          <cell r="K262">
            <v>44350</v>
          </cell>
          <cell r="L262"/>
          <cell r="M262" t="str">
            <v>969500WJNA5RURBEU987</v>
          </cell>
          <cell r="N262" t="str">
            <v>FR0013532488</v>
          </cell>
          <cell r="O262"/>
          <cell r="P262" t="str">
            <v>S</v>
          </cell>
        </row>
        <row r="263">
          <cell r="B263" t="str">
            <v>Cap ISR Monétaire</v>
          </cell>
          <cell r="C263" t="str">
            <v>R</v>
          </cell>
          <cell r="D263">
            <v>1</v>
          </cell>
          <cell r="E263" t="str">
            <v>France</v>
          </cell>
          <cell r="F263" t="str">
            <v>Monétaire</v>
          </cell>
          <cell r="G263" t="str">
            <v>non</v>
          </cell>
          <cell r="H263">
            <v>8</v>
          </cell>
          <cell r="I263" t="str">
            <v>M</v>
          </cell>
          <cell r="J263" t="str">
            <v>ESTR capitalisé</v>
          </cell>
          <cell r="K263">
            <v>44350</v>
          </cell>
          <cell r="L263">
            <v>2.5000000000000001E-3</v>
          </cell>
          <cell r="M263" t="str">
            <v>969500SF3MTMN1J1H162</v>
          </cell>
          <cell r="N263" t="str">
            <v>QS0004085658</v>
          </cell>
          <cell r="O263">
            <v>990000064599</v>
          </cell>
          <cell r="P263" t="str">
            <v>P</v>
          </cell>
        </row>
        <row r="264">
          <cell r="B264" t="str">
            <v>Cap ISR Oblig euro</v>
          </cell>
          <cell r="C264" t="str">
            <v>R</v>
          </cell>
          <cell r="D264">
            <v>3</v>
          </cell>
          <cell r="E264" t="str">
            <v>France</v>
          </cell>
          <cell r="F264" t="str">
            <v>Obligations</v>
          </cell>
          <cell r="G264" t="str">
            <v>non</v>
          </cell>
          <cell r="H264">
            <v>9</v>
          </cell>
          <cell r="I264" t="str">
            <v>M</v>
          </cell>
          <cell r="J264" t="str">
            <v>100% Bloomberg EuroAgg 500 Total Return Index Value Unhedged EUR</v>
          </cell>
          <cell r="K264">
            <v>44350</v>
          </cell>
          <cell r="L264">
            <v>1.2E-2</v>
          </cell>
          <cell r="M264" t="str">
            <v>969500SSLKUY4GL8A233</v>
          </cell>
          <cell r="N264" t="str">
            <v>QS0004036222</v>
          </cell>
          <cell r="O264">
            <v>990000111539</v>
          </cell>
          <cell r="P264" t="str">
            <v>P</v>
          </cell>
        </row>
        <row r="265">
          <cell r="B265" t="str">
            <v>Cap ISR Rendement</v>
          </cell>
          <cell r="C265" t="str">
            <v>R</v>
          </cell>
          <cell r="D265">
            <v>3</v>
          </cell>
          <cell r="E265" t="str">
            <v>France</v>
          </cell>
          <cell r="F265" t="str">
            <v>Diversifié</v>
          </cell>
          <cell r="G265" t="str">
            <v>non</v>
          </cell>
          <cell r="H265">
            <v>9</v>
          </cell>
          <cell r="I265" t="str">
            <v>M</v>
          </cell>
          <cell r="J265" t="str">
            <v>25% MSCI Europe (dividendes nets réinvestis) +35% Bloomberg EuroAgg 500 Total Return Index Value Unhedged EUR +40% €STR capitalisé</v>
          </cell>
          <cell r="K265">
            <v>44350</v>
          </cell>
          <cell r="L265">
            <v>1.4200000000000001E-2</v>
          </cell>
          <cell r="M265" t="str">
            <v>96950017E6HSFUH03042</v>
          </cell>
          <cell r="N265" t="str">
            <v>QS0004080873</v>
          </cell>
          <cell r="O265">
            <v>990000025579</v>
          </cell>
          <cell r="P265" t="str">
            <v>P</v>
          </cell>
        </row>
        <row r="266">
          <cell r="B266" t="str">
            <v>Cap ISR Mixte solidaire</v>
          </cell>
          <cell r="C266" t="str">
            <v>R</v>
          </cell>
          <cell r="D266">
            <v>3</v>
          </cell>
          <cell r="E266" t="str">
            <v>France</v>
          </cell>
          <cell r="F266" t="str">
            <v>Diversifié</v>
          </cell>
          <cell r="G266" t="str">
            <v>oui</v>
          </cell>
          <cell r="H266">
            <v>9</v>
          </cell>
          <cell r="I266" t="str">
            <v>M</v>
          </cell>
          <cell r="J266" t="str">
            <v>50% MSCI Europe (dividendes nets réinvestis) +42,5% Bloomberg EuroAgg 500 Total Return Index Value Unhedged EUR +7,5% titres solidaires</v>
          </cell>
          <cell r="K266">
            <v>44350</v>
          </cell>
          <cell r="L266">
            <v>1.95E-2</v>
          </cell>
          <cell r="M266" t="str">
            <v>9695007NM1ORCRDLNR11</v>
          </cell>
          <cell r="N266" t="str">
            <v>QS0004080113</v>
          </cell>
          <cell r="O266">
            <v>990000025599</v>
          </cell>
          <cell r="P266" t="str">
            <v>P</v>
          </cell>
        </row>
        <row r="267">
          <cell r="B267" t="str">
            <v>Cap ISR Croissance</v>
          </cell>
          <cell r="C267" t="str">
            <v>R</v>
          </cell>
          <cell r="D267">
            <v>4</v>
          </cell>
          <cell r="E267" t="str">
            <v>France</v>
          </cell>
          <cell r="F267" t="str">
            <v>Diversifié</v>
          </cell>
          <cell r="G267" t="str">
            <v>non</v>
          </cell>
          <cell r="H267">
            <v>9</v>
          </cell>
          <cell r="I267" t="str">
            <v>M</v>
          </cell>
          <cell r="J267" t="str">
            <v>75 % MSCI Europe dividendes nets réinvestis +25 % Bloomberg EuroAgg 500 Total Return Index Value Unhedged EUR</v>
          </cell>
          <cell r="K267">
            <v>44350</v>
          </cell>
          <cell r="L267">
            <v>2.1399999999999999E-2</v>
          </cell>
          <cell r="M267" t="str">
            <v>969500DM621GVQM4SS79</v>
          </cell>
          <cell r="N267" t="str">
            <v>QS0004080154</v>
          </cell>
          <cell r="O267">
            <v>990000051429</v>
          </cell>
          <cell r="P267" t="str">
            <v>P</v>
          </cell>
        </row>
        <row r="268">
          <cell r="B268" t="str">
            <v>Cap ISR Actions Europe</v>
          </cell>
          <cell r="C268" t="str">
            <v>R</v>
          </cell>
          <cell r="D268">
            <v>4</v>
          </cell>
          <cell r="E268" t="str">
            <v>France</v>
          </cell>
          <cell r="F268" t="str">
            <v>Actions</v>
          </cell>
          <cell r="G268" t="str">
            <v>non</v>
          </cell>
          <cell r="H268">
            <v>9</v>
          </cell>
          <cell r="I268" t="str">
            <v>M</v>
          </cell>
          <cell r="J268" t="str">
            <v>MSCI Europe</v>
          </cell>
          <cell r="K268">
            <v>44350</v>
          </cell>
          <cell r="L268">
            <v>2.1999999999999999E-2</v>
          </cell>
          <cell r="M268" t="str">
            <v>969500K0YHXEI30EW785</v>
          </cell>
          <cell r="N268" t="str">
            <v>QS0004034276</v>
          </cell>
          <cell r="O268">
            <v>990000094839</v>
          </cell>
          <cell r="P268" t="str">
            <v>P</v>
          </cell>
        </row>
        <row r="269">
          <cell r="B269" t="str">
            <v>Sélection Mirova Europe Environnement</v>
          </cell>
          <cell r="C269" t="str">
            <v>I</v>
          </cell>
          <cell r="D269">
            <v>4</v>
          </cell>
          <cell r="E269" t="str">
            <v>France</v>
          </cell>
          <cell r="F269" t="str">
            <v>Actions</v>
          </cell>
          <cell r="G269" t="str">
            <v>non</v>
          </cell>
          <cell r="H269">
            <v>9</v>
          </cell>
          <cell r="I269" t="str">
            <v>M</v>
          </cell>
          <cell r="J269" t="str">
            <v>(MSCI Europe dividendes nets réinvestis)</v>
          </cell>
          <cell r="K269">
            <v>44672</v>
          </cell>
          <cell r="L269">
            <v>1.61E-2</v>
          </cell>
          <cell r="M269" t="str">
            <v>9695000184IMLORRCV43</v>
          </cell>
          <cell r="N269" t="str">
            <v>QS0004037683</v>
          </cell>
          <cell r="O269">
            <v>990000124669</v>
          </cell>
          <cell r="P269" t="str">
            <v>P</v>
          </cell>
        </row>
        <row r="270">
          <cell r="B270" t="str">
            <v>Sélection Mirova Europe Environnement</v>
          </cell>
          <cell r="C270" t="str">
            <v>R</v>
          </cell>
          <cell r="D270">
            <v>4</v>
          </cell>
          <cell r="E270" t="str">
            <v>France</v>
          </cell>
          <cell r="F270" t="str">
            <v>Actions</v>
          </cell>
          <cell r="G270" t="str">
            <v>non</v>
          </cell>
          <cell r="H270">
            <v>9</v>
          </cell>
          <cell r="I270" t="str">
            <v>M</v>
          </cell>
          <cell r="J270" t="str">
            <v>(MSCI Europe dividendes nets réinvestis)</v>
          </cell>
          <cell r="K270">
            <v>44672</v>
          </cell>
          <cell r="L270">
            <v>1.9099999999999999E-2</v>
          </cell>
          <cell r="M270" t="str">
            <v>9695000184IMLORRCV43</v>
          </cell>
          <cell r="N270"/>
          <cell r="O270">
            <v>990000129909</v>
          </cell>
          <cell r="P270" t="str">
            <v>S</v>
          </cell>
        </row>
        <row r="271">
          <cell r="B271" t="str">
            <v>Sélection Mirova Europe Environnement</v>
          </cell>
          <cell r="C271" t="str">
            <v>RE</v>
          </cell>
          <cell r="D271">
            <v>4</v>
          </cell>
          <cell r="E271" t="str">
            <v>France</v>
          </cell>
          <cell r="F271" t="str">
            <v>Actions</v>
          </cell>
          <cell r="G271" t="str">
            <v>non</v>
          </cell>
          <cell r="H271">
            <v>9</v>
          </cell>
          <cell r="I271" t="str">
            <v>M</v>
          </cell>
          <cell r="J271" t="str">
            <v>(MSCI Europe dividendes nets réinvestis)</v>
          </cell>
          <cell r="K271">
            <v>44672</v>
          </cell>
          <cell r="L271">
            <v>2.5100000000000001E-2</v>
          </cell>
          <cell r="M271" t="str">
            <v>9695000184IMLORRCV43</v>
          </cell>
          <cell r="N271"/>
          <cell r="O271">
            <v>990000125869</v>
          </cell>
          <cell r="P271" t="str">
            <v>S</v>
          </cell>
        </row>
        <row r="272">
          <cell r="B272" t="str">
            <v>Sélection Mirova Europe Environnement</v>
          </cell>
          <cell r="C272" t="str">
            <v>CO</v>
          </cell>
          <cell r="D272">
            <v>4</v>
          </cell>
          <cell r="E272" t="str">
            <v>France</v>
          </cell>
          <cell r="F272" t="str">
            <v>Actions</v>
          </cell>
          <cell r="G272" t="str">
            <v>non</v>
          </cell>
          <cell r="H272">
            <v>9</v>
          </cell>
          <cell r="I272" t="str">
            <v>M</v>
          </cell>
          <cell r="J272" t="str">
            <v>(MSCI Europe dividendes nets réinvestis)</v>
          </cell>
          <cell r="K272">
            <v>44672</v>
          </cell>
          <cell r="L272">
            <v>2.01E-2</v>
          </cell>
          <cell r="M272" t="str">
            <v>9695000184IMLORRCV43</v>
          </cell>
          <cell r="N272"/>
          <cell r="O272">
            <v>990000130819</v>
          </cell>
          <cell r="P272" t="str">
            <v>S</v>
          </cell>
        </row>
        <row r="273">
          <cell r="B273" t="str">
            <v>Sélection Mirova Europe Environnement</v>
          </cell>
          <cell r="C273" t="str">
            <v>A0</v>
          </cell>
          <cell r="D273">
            <v>4</v>
          </cell>
          <cell r="E273" t="str">
            <v>France</v>
          </cell>
          <cell r="F273" t="str">
            <v>Actions</v>
          </cell>
          <cell r="G273" t="str">
            <v>non</v>
          </cell>
          <cell r="H273">
            <v>9</v>
          </cell>
          <cell r="I273" t="str">
            <v>M</v>
          </cell>
          <cell r="J273" t="str">
            <v>(MSCI Europe dividendes nets réinvestis)</v>
          </cell>
          <cell r="K273">
            <v>44672</v>
          </cell>
          <cell r="L273">
            <v>1.61E-2</v>
          </cell>
          <cell r="M273" t="str">
            <v>9695000184IMLORRCV43</v>
          </cell>
          <cell r="N273" t="str">
            <v>FR00140010D4</v>
          </cell>
          <cell r="O273"/>
          <cell r="P273" t="str">
            <v>S</v>
          </cell>
        </row>
        <row r="274">
          <cell r="B274" t="str">
            <v>Sélection Mirova Europe Environnement</v>
          </cell>
          <cell r="C274" t="str">
            <v>A1</v>
          </cell>
          <cell r="D274">
            <v>4</v>
          </cell>
          <cell r="E274" t="str">
            <v>France</v>
          </cell>
          <cell r="F274" t="str">
            <v>Actions</v>
          </cell>
          <cell r="G274" t="str">
            <v>non</v>
          </cell>
          <cell r="H274">
            <v>9</v>
          </cell>
          <cell r="I274" t="str">
            <v>M</v>
          </cell>
          <cell r="J274" t="str">
            <v>(MSCI Europe dividendes nets réinvestis)</v>
          </cell>
          <cell r="K274">
            <v>44672</v>
          </cell>
          <cell r="L274">
            <v>2.1100000000000001E-2</v>
          </cell>
          <cell r="M274" t="str">
            <v>9695000184IMLORRCV43</v>
          </cell>
          <cell r="N274" t="str">
            <v>FR0013532215</v>
          </cell>
          <cell r="O274"/>
          <cell r="P274" t="str">
            <v>S</v>
          </cell>
        </row>
        <row r="275">
          <cell r="B275" t="str">
            <v>Sélection Mirova Europe Environnement</v>
          </cell>
          <cell r="C275" t="str">
            <v>A2</v>
          </cell>
          <cell r="D275">
            <v>4</v>
          </cell>
          <cell r="E275" t="str">
            <v>France</v>
          </cell>
          <cell r="F275" t="str">
            <v>Actions</v>
          </cell>
          <cell r="G275" t="str">
            <v>non</v>
          </cell>
          <cell r="H275">
            <v>9</v>
          </cell>
          <cell r="I275" t="str">
            <v>M</v>
          </cell>
          <cell r="J275" t="str">
            <v>(MSCI Europe dividendes nets réinvestis)</v>
          </cell>
          <cell r="K275">
            <v>44672</v>
          </cell>
          <cell r="L275">
            <v>2.3099999999999999E-2</v>
          </cell>
          <cell r="M275" t="str">
            <v>9695000184IMLORRCV43</v>
          </cell>
          <cell r="N275" t="str">
            <v>FR0013532223</v>
          </cell>
          <cell r="O275"/>
          <cell r="P275" t="str">
            <v>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mundi-ee.com/entr/product/view/FR0014001A74" TargetMode="External"/><Relationship Id="rId21" Type="http://schemas.openxmlformats.org/officeDocument/2006/relationships/hyperlink" Target="https://www.amundi-ee.com/entr/product/view/QS0009109321" TargetMode="External"/><Relationship Id="rId42" Type="http://schemas.openxmlformats.org/officeDocument/2006/relationships/hyperlink" Target="https://fonds.axa-im.fr/fr/particuliers/fund/axa-generation-europe-actions-2R-capitalisation-eur/" TargetMode="External"/><Relationship Id="rId63" Type="http://schemas.openxmlformats.org/officeDocument/2006/relationships/hyperlink" Target="https://www.amundi-ee.com/entr/product/view/QS0009084201" TargetMode="External"/><Relationship Id="rId84" Type="http://schemas.openxmlformats.org/officeDocument/2006/relationships/hyperlink" Target="https://www.societegeneralegestion.fr/psSGGestionEntr/productsheet/view/idvm/QS0002906103/lg/fr/popup/1" TargetMode="External"/><Relationship Id="rId138" Type="http://schemas.openxmlformats.org/officeDocument/2006/relationships/hyperlink" Target="https://www.ofi-invest-am.com/fr/fr/institutionnel-et-entreprise/produit/es-ofi-invest-esg-actions-croissance-durable-et-solidaire-part-c/008025" TargetMode="External"/><Relationship Id="rId159" Type="http://schemas.openxmlformats.org/officeDocument/2006/relationships/hyperlink" Target="https://www.epargne-salariale-retraite.hsbc.fr/fr/epargnants/fund-centre/fr0014003wp0?t=4" TargetMode="External"/><Relationship Id="rId170" Type="http://schemas.openxmlformats.org/officeDocument/2006/relationships/hyperlink" Target="https://www.epsens.com/entreprise/notre-offre-financiere/nos-supports/mh-epargne-obligations-part-a" TargetMode="External"/><Relationship Id="rId191" Type="http://schemas.openxmlformats.org/officeDocument/2006/relationships/hyperlink" Target="https://www.epsens.com/entreprise/notre-offre-financiere/nos-supports/mh-epargne-actions-bas-carbone-part-a" TargetMode="External"/><Relationship Id="rId205" Type="http://schemas.openxmlformats.org/officeDocument/2006/relationships/hyperlink" Target="https://www.epsens.com/entreprise/notre-offre-financiere/nos-supports/mh-epargne-diversifie-offensif-part-h" TargetMode="External"/><Relationship Id="rId226" Type="http://schemas.openxmlformats.org/officeDocument/2006/relationships/hyperlink" Target="https://epargnants.interepargne.natixis.fr/front/funds?id=myzB966XUzF2mFC3hFZ2tjeARlGmHjYtbVhwo6--Aic=" TargetMode="External"/><Relationship Id="rId107" Type="http://schemas.openxmlformats.org/officeDocument/2006/relationships/hyperlink" Target="https://www.epsens.com/entreprise/notre-offre-financiere/nos-supports/epsens-rhone-alpes-auvergne-solidaire-part-a" TargetMode="External"/><Relationship Id="rId11" Type="http://schemas.openxmlformats.org/officeDocument/2006/relationships/hyperlink" Target="https://www.epargne-salariale-retraite.hsbc.fr/fr/epargnants/fund-centre/990000097499" TargetMode="External"/><Relationship Id="rId32" Type="http://schemas.openxmlformats.org/officeDocument/2006/relationships/hyperlink" Target="https://fonds.axa-im.fr/fr/particuliers/fund/axa-generation-equilibre-2r-capitalisation-eur/" TargetMode="External"/><Relationship Id="rId53" Type="http://schemas.openxmlformats.org/officeDocument/2006/relationships/hyperlink" Target="https://fonds.axa-im.fr/fr/particuliers/fund/axa-generation-vitalite-2T-capitalisation-eur/" TargetMode="External"/><Relationship Id="rId74" Type="http://schemas.openxmlformats.org/officeDocument/2006/relationships/hyperlink" Target="https://www.societegeneralegestion.fr/psSGGestionEntr/productsheet/view/idvm/QS0003295266/lg/fr/popup/1" TargetMode="External"/><Relationship Id="rId128" Type="http://schemas.openxmlformats.org/officeDocument/2006/relationships/hyperlink" Target="https://www.amundi-ee.com/entr/product/view/FR0014001AN5" TargetMode="External"/><Relationship Id="rId149" Type="http://schemas.openxmlformats.org/officeDocument/2006/relationships/hyperlink" Target="https://www.epsens.com/entreprise/notre-offre-financiere/nos-supports/mh-epargne-monetaire-part-b" TargetMode="External"/><Relationship Id="rId5" Type="http://schemas.openxmlformats.org/officeDocument/2006/relationships/hyperlink" Target="https://www.creditmutuel-am.eu/fr/particuliers/nos-fonds/VALE_Fiche.aspx?Isin=000010001618&amp;StandAlone=O&amp;FCPE=O" TargetMode="External"/><Relationship Id="rId95" Type="http://schemas.openxmlformats.org/officeDocument/2006/relationships/hyperlink" Target="https://www.regardbtp.com/nos-fonds/regard-epargne-equilibre/" TargetMode="External"/><Relationship Id="rId160" Type="http://schemas.openxmlformats.org/officeDocument/2006/relationships/hyperlink" Target="https://www.epargne-salariale-retraite.hsbc.fr/fr/epargnants/fund-centre/fr0014006730" TargetMode="External"/><Relationship Id="rId181" Type="http://schemas.openxmlformats.org/officeDocument/2006/relationships/hyperlink" Target="https://www.epsens.com/entreprise/notre-offre-financiere/nos-supports/mh-epargne-diversifie-defensif-solidaire-part-a" TargetMode="External"/><Relationship Id="rId216" Type="http://schemas.openxmlformats.org/officeDocument/2006/relationships/hyperlink" Target="https://epargnants.interepargne.natixis.fr/front/funds?id=Ctir0vDTXUwMxrl0PNzOyZBqXJilJ5IDaQY24YoHrPg=" TargetMode="External"/><Relationship Id="rId22" Type="http://schemas.openxmlformats.org/officeDocument/2006/relationships/hyperlink" Target="https://www.amundi-ee.com/entr/product/view/QS0009079318" TargetMode="External"/><Relationship Id="rId43" Type="http://schemas.openxmlformats.org/officeDocument/2006/relationships/hyperlink" Target="https://fonds.axa-im.fr/fr/particuliers/fund/axa-generation-europe-actions-2T-capitalisation-eur/" TargetMode="External"/><Relationship Id="rId64" Type="http://schemas.openxmlformats.org/officeDocument/2006/relationships/hyperlink" Target="https://www.amundi-ee.com/entr/product/view/QS0009080720" TargetMode="External"/><Relationship Id="rId118" Type="http://schemas.openxmlformats.org/officeDocument/2006/relationships/hyperlink" Target="https://www.amundi-ee.com/entr/product/view/FR0014001A66" TargetMode="External"/><Relationship Id="rId139" Type="http://schemas.openxmlformats.org/officeDocument/2006/relationships/hyperlink" Target="https://www.ofi-invest-am.com/fr/fr/institutionnel-et-entreprise/produit/es-ofi-invest-esg-obligations-europe-part-c/007904" TargetMode="External"/><Relationship Id="rId85" Type="http://schemas.openxmlformats.org/officeDocument/2006/relationships/hyperlink" Target="https://www.societegeneralegestion.fr/psSGGestionEntr/productsheet/view/idvm/QS0003044482/lg/fr/popup/1" TargetMode="External"/><Relationship Id="rId150" Type="http://schemas.openxmlformats.org/officeDocument/2006/relationships/hyperlink" Target="https://www.epsens.com/entreprise/notre-offre-financiere/nos-supports/mh-epargne-monetaire-part-a" TargetMode="External"/><Relationship Id="rId171" Type="http://schemas.openxmlformats.org/officeDocument/2006/relationships/hyperlink" Target="https://www.epsens.com/entreprise/notre-offre-financiere/nos-supports/mh-epargne-obligations-part-b" TargetMode="External"/><Relationship Id="rId192" Type="http://schemas.openxmlformats.org/officeDocument/2006/relationships/hyperlink" Target="https://www.epsens.com/entreprise/notre-offre-financiere/nos-supports/mh-epargne-actions-bas-carbone-part-a" TargetMode="External"/><Relationship Id="rId206" Type="http://schemas.openxmlformats.org/officeDocument/2006/relationships/hyperlink" Target="https://www.epsens.com/entreprise/notre-offre-financiere/nos-supports/mh-epargne-diversifie-offensif-part-l" TargetMode="External"/><Relationship Id="rId227" Type="http://schemas.openxmlformats.org/officeDocument/2006/relationships/hyperlink" Target="https://epargnants.interepargne.natixis.fr/front/funds?id=_Jd_uHjI96TS-RKQlVd6matcJ9tWBUE7AUkct-0ZhTE=" TargetMode="External"/><Relationship Id="rId12" Type="http://schemas.openxmlformats.org/officeDocument/2006/relationships/hyperlink" Target="https://www.epargne-salariale-retraite.hsbc.fr/fr/epargnants/fund-centre/990000087379?t=4" TargetMode="External"/><Relationship Id="rId33" Type="http://schemas.openxmlformats.org/officeDocument/2006/relationships/hyperlink" Target="https://fonds.axa-im.fr/fr/particuliers/fund/axa-generation-equilibre-2t-capitalisation-eur/" TargetMode="External"/><Relationship Id="rId108" Type="http://schemas.openxmlformats.org/officeDocument/2006/relationships/hyperlink" Target="https://www.epsens.com/entreprise/notre-offre-financiere/nos-supports/epsens-grand-sud-ouest-solidaire-part-a" TargetMode="External"/><Relationship Id="rId129" Type="http://schemas.openxmlformats.org/officeDocument/2006/relationships/hyperlink" Target="https://www.amundi-ee.com/entr/product/view/FR0014001AL9" TargetMode="External"/><Relationship Id="rId54" Type="http://schemas.openxmlformats.org/officeDocument/2006/relationships/hyperlink" Target="https://fonds.axa-im.fr/fr/particuliers/fund/capital-monetaire-1-capitalisation-eur/" TargetMode="External"/><Relationship Id="rId75" Type="http://schemas.openxmlformats.org/officeDocument/2006/relationships/hyperlink" Target="https://www.societegeneralegestion.fr/psSGGestionEntr/productsheet/view/idvm/QS0002905154/lg/fr/popup/1" TargetMode="External"/><Relationship Id="rId96" Type="http://schemas.openxmlformats.org/officeDocument/2006/relationships/hyperlink" Target="https://www.regardbtp.com/nos-fonds/regard-epargne-flexible-et-solidaire/" TargetMode="External"/><Relationship Id="rId140" Type="http://schemas.openxmlformats.org/officeDocument/2006/relationships/hyperlink" Target="https://www.ofi-invest-am.com/fr/fr/institutionnel-et-entreprise/produit/es-ofi-invest-esg-prudent-euro-part-c/008217" TargetMode="External"/><Relationship Id="rId161" Type="http://schemas.openxmlformats.org/officeDocument/2006/relationships/hyperlink" Target="https://www.epargne-salariale-retraite.hsbc.fr/fr/epargnants/fund-centre/fr0014003wq8?t=4" TargetMode="External"/><Relationship Id="rId182" Type="http://schemas.openxmlformats.org/officeDocument/2006/relationships/hyperlink" Target="https://www.epsens.com/entreprise/notre-offre-financiere/nos-supports/mh-epargne-diversifie-defensif-solidaire-part-b" TargetMode="External"/><Relationship Id="rId217" Type="http://schemas.openxmlformats.org/officeDocument/2006/relationships/hyperlink" Target="https://epargnants.interepargne.natixis.fr/front/funds?id=yLa7sXlS_qDZkVVcMxewV0bEs6LOfhHvNkT50FXTyb8=" TargetMode="External"/><Relationship Id="rId6" Type="http://schemas.openxmlformats.org/officeDocument/2006/relationships/hyperlink" Target="https://www.creditmutuel-am.eu/fr/particuliers/nos-fonds/VALE_Fiche.aspx?Isin=000010001619&amp;StandAlone=O&amp;FCPE=O" TargetMode="External"/><Relationship Id="rId23" Type="http://schemas.openxmlformats.org/officeDocument/2006/relationships/hyperlink" Target="https://www.amundi-ee.com/entr/product/view/QS0009106038?xtmc=AMUNDI%20LABEL%20EQUILIBRE%20ESR&amp;xtcr=2&amp;xtnp=1" TargetMode="External"/><Relationship Id="rId119" Type="http://schemas.openxmlformats.org/officeDocument/2006/relationships/hyperlink" Target="https://www.amundi-ee.com/entr/product/view/FR0014001CC4" TargetMode="External"/><Relationship Id="rId44" Type="http://schemas.openxmlformats.org/officeDocument/2006/relationships/hyperlink" Target="https://fonds.axa-im.fr/fr/particuliers/fund/axa-generation-tempere-solidaire-1-capitalisation-eur/" TargetMode="External"/><Relationship Id="rId65" Type="http://schemas.openxmlformats.org/officeDocument/2006/relationships/hyperlink" Target="https://www.societegeneralegestion.fr/psSGGestionEntr/productsheet/view/idvm/QS0003295282/lg/fr/popup/1" TargetMode="External"/><Relationship Id="rId86" Type="http://schemas.openxmlformats.org/officeDocument/2006/relationships/hyperlink" Target="https://www.societegeneralegestion.fr/psSGGestionEntr/productsheet/view/idvm/QS0002906111/lg/fr/popup/1" TargetMode="External"/><Relationship Id="rId130" Type="http://schemas.openxmlformats.org/officeDocument/2006/relationships/hyperlink" Target="https://www.amundi-ee.com/entr/product/view/QS0009083336" TargetMode="External"/><Relationship Id="rId151" Type="http://schemas.openxmlformats.org/officeDocument/2006/relationships/hyperlink" Target="https://www.epsens.com/entreprise/notre-offre-financiere/nos-supports/mh-epargne-court-terme-part-a" TargetMode="External"/><Relationship Id="rId172" Type="http://schemas.openxmlformats.org/officeDocument/2006/relationships/hyperlink" Target="https://www.epsens.com/entreprise/notre-offre-financiere/nos-supports/mh-epargne-obligations-part-h" TargetMode="External"/><Relationship Id="rId193" Type="http://schemas.openxmlformats.org/officeDocument/2006/relationships/hyperlink" Target="https://www.epsens.com/entreprise/notre-offre-financiere/nos-supports/mh-epargne-actions-bas-carbone-part-b" TargetMode="External"/><Relationship Id="rId207" Type="http://schemas.openxmlformats.org/officeDocument/2006/relationships/hyperlink" Target="https://www.epsens.com/entreprise/notre-offre-financiere/nos-supports/mh-epargne-diversifie-offensif-part-m" TargetMode="External"/><Relationship Id="rId228" Type="http://schemas.openxmlformats.org/officeDocument/2006/relationships/hyperlink" Target="https://epargnants.interepargne.natixis.fr/front/funds?id=bQUtH5rcChg9Dy530mQyQh9DlHcVi9VeCttC8uqpzEs=" TargetMode="External"/><Relationship Id="rId13" Type="http://schemas.openxmlformats.org/officeDocument/2006/relationships/hyperlink" Target="https://www.epargne-salariale-retraite.hsbc.fr/fr/epargnants/fund-centre/990000121749?t=4" TargetMode="External"/><Relationship Id="rId109" Type="http://schemas.openxmlformats.org/officeDocument/2006/relationships/hyperlink" Target="https://www.epsens.com/entreprise/notre-offre-financiere/nos-supports/mh-epargne-diversifi%C3%A9-equilibre-solidaire-part-a" TargetMode="External"/><Relationship Id="rId34" Type="http://schemas.openxmlformats.org/officeDocument/2006/relationships/hyperlink" Target="https://fonds.axa-im.fr/fr/particuliers/fund/axa-generation-euro-obligations-1-capitalisation-eur/" TargetMode="External"/><Relationship Id="rId55" Type="http://schemas.openxmlformats.org/officeDocument/2006/relationships/hyperlink" Target="https://fonds.axa-im.fr/fr/particuliers/fund/capital-monetaire-2r-capitalisation-eur/" TargetMode="External"/><Relationship Id="rId76" Type="http://schemas.openxmlformats.org/officeDocument/2006/relationships/hyperlink" Target="https://www.ca-els.com/professionnels/product/view/QS0009031830" TargetMode="External"/><Relationship Id="rId97" Type="http://schemas.openxmlformats.org/officeDocument/2006/relationships/hyperlink" Target="https://www.regardbtp.com/nos-fonds/regard-epargne-dynamique/" TargetMode="External"/><Relationship Id="rId120" Type="http://schemas.openxmlformats.org/officeDocument/2006/relationships/hyperlink" Target="https://www.amundi-ee.com/entr/product/view/FR0014001CD2" TargetMode="External"/><Relationship Id="rId141" Type="http://schemas.openxmlformats.org/officeDocument/2006/relationships/hyperlink" Target="https://www.ofi-invest-am.com/fr/fr/institutionnel-et-entreprise/produit/es-ofi-invest-esg-equilibre-euro-part-c/008218" TargetMode="External"/><Relationship Id="rId7" Type="http://schemas.openxmlformats.org/officeDocument/2006/relationships/hyperlink" Target="https://www.creditmutuel-am.eu/fr/particuliers/nos-fonds/VALE_Fiche.aspx?Isin=000010001628&amp;StandAlone=O&amp;FCPE=O" TargetMode="External"/><Relationship Id="rId162" Type="http://schemas.openxmlformats.org/officeDocument/2006/relationships/hyperlink" Target="https://www.epargne-salariale-retraite.hsbc.fr/fr/epargnants/fund-centre/fr0014003wr6?t=4" TargetMode="External"/><Relationship Id="rId183" Type="http://schemas.openxmlformats.org/officeDocument/2006/relationships/hyperlink" Target="https://www.epsens.com/entreprise/notre-offre-financiere/nos-supports/mh-epargne-diversifie-defensif-solidaire-part-h" TargetMode="External"/><Relationship Id="rId218" Type="http://schemas.openxmlformats.org/officeDocument/2006/relationships/hyperlink" Target="https://epargnants.interepargne.natixis.fr/front/funds?id=70G_qEEKZKmTLeeZKHKxi3AnvsqoeIqIugeqde3VI_g=" TargetMode="External"/><Relationship Id="rId24" Type="http://schemas.openxmlformats.org/officeDocument/2006/relationships/hyperlink" Target="https://www.amundi-ee.com/entr/product/view/QS0009080753" TargetMode="External"/><Relationship Id="rId45" Type="http://schemas.openxmlformats.org/officeDocument/2006/relationships/hyperlink" Target="https://fonds.axa-im.fr/fr/particuliers/fund/axa-generation-tempere-solidaire-2-capitalisation-eur/" TargetMode="External"/><Relationship Id="rId66" Type="http://schemas.openxmlformats.org/officeDocument/2006/relationships/hyperlink" Target="https://www.societegeneralegestion.fr/psSGGestionEntr/productsheet/view/idvm/QS0003295290/lg/fr/popup/1" TargetMode="External"/><Relationship Id="rId87" Type="http://schemas.openxmlformats.org/officeDocument/2006/relationships/hyperlink" Target="https://www.epargne-retraite-entreprises.bnpparibas.com/entreprises/fonds/multipar-monetaire-socialement-responsable-classique" TargetMode="External"/><Relationship Id="rId110" Type="http://schemas.openxmlformats.org/officeDocument/2006/relationships/hyperlink" Target="https://www.epsens.com/entreprise/notre-offre-financiere/nos-supports/mh-epargne-diversifie-offensif-part-a" TargetMode="External"/><Relationship Id="rId131" Type="http://schemas.openxmlformats.org/officeDocument/2006/relationships/hyperlink" Target="https://www.amundi-ee.com/entr/product/view/QS0009119239?xtmc=amundi%20tr%C3%A9sorerie&amp;xtcr=1&amp;xtnp=1" TargetMode="External"/><Relationship Id="rId152" Type="http://schemas.openxmlformats.org/officeDocument/2006/relationships/hyperlink" Target="https://www.epsens.com/entreprise/notre-offre-financiere/nos-supports/epsens-grand-est-solidaire-part-a" TargetMode="External"/><Relationship Id="rId173" Type="http://schemas.openxmlformats.org/officeDocument/2006/relationships/hyperlink" Target="https://www.epsens.com/entreprise/notre-offre-financiere/nos-supports/mh-epargne-obligations-part-l" TargetMode="External"/><Relationship Id="rId194" Type="http://schemas.openxmlformats.org/officeDocument/2006/relationships/hyperlink" Target="https://www.epsens.com/entreprise/notre-offre-financiere/nos-supports/mh-epargne-actions-bas-carbone-part-h" TargetMode="External"/><Relationship Id="rId208" Type="http://schemas.openxmlformats.org/officeDocument/2006/relationships/hyperlink" Target="https://www.epsens.com/entreprise/notre-offre-financiere/nos-supports/mh-epargne-actions-euro-part-a" TargetMode="External"/><Relationship Id="rId229" Type="http://schemas.openxmlformats.org/officeDocument/2006/relationships/hyperlink" Target="https://epargnants.interepargne.natixis.fr/front/funds?id=Nx4JRJ98Pa7DhTrTJ0yzmRVqntsTHsFmo1Xqf2Bi5es=" TargetMode="External"/><Relationship Id="rId14" Type="http://schemas.openxmlformats.org/officeDocument/2006/relationships/hyperlink" Target="https://www.epargne-salariale-retraite.hsbc.fr/fr/epargnants/fund-centre/990000114409?t=4" TargetMode="External"/><Relationship Id="rId35" Type="http://schemas.openxmlformats.org/officeDocument/2006/relationships/hyperlink" Target="https://fonds.axa-im.fr/fr/particuliers/fund/axa-generation-euro-obligations-2-capitalisation-eur/" TargetMode="External"/><Relationship Id="rId56" Type="http://schemas.openxmlformats.org/officeDocument/2006/relationships/hyperlink" Target="https://fonds.axa-im.fr/fr/particuliers/fund/capital-monetaire-2-capitalisation-eur/" TargetMode="External"/><Relationship Id="rId77" Type="http://schemas.openxmlformats.org/officeDocument/2006/relationships/hyperlink" Target="https://www.epargne-salariale-retraite.hsbc.fr/fr/epargnants/fund-centre/990000102009?t=4" TargetMode="External"/><Relationship Id="rId100" Type="http://schemas.openxmlformats.org/officeDocument/2006/relationships/hyperlink" Target="https://www.epsens.com/entreprise/notre-offre-financiere/nos-supports/mh-epargne-court-terme-part-a" TargetMode="External"/><Relationship Id="rId8" Type="http://schemas.openxmlformats.org/officeDocument/2006/relationships/hyperlink" Target="https://www.creditmutuel-am.eu/fr/particuliers/nos-fonds/VALE_Fiche.aspx?Isin=000010001620&amp;StandAlone=O&amp;FCPE=O" TargetMode="External"/><Relationship Id="rId98" Type="http://schemas.openxmlformats.org/officeDocument/2006/relationships/hyperlink" Target="https://www.regardbtp.com/nos-fonds/regard-epargne-actions/" TargetMode="External"/><Relationship Id="rId121" Type="http://schemas.openxmlformats.org/officeDocument/2006/relationships/hyperlink" Target="https://www.amundi-ee.com/entr/product/view/FR0014001DW0" TargetMode="External"/><Relationship Id="rId142" Type="http://schemas.openxmlformats.org/officeDocument/2006/relationships/hyperlink" Target="https://www.ofi-invest-am.com/fr/fr/institutionnel-et-entreprise/produit/es-ofi-invest-esg-dynamique-euro-part-c/008219" TargetMode="External"/><Relationship Id="rId163" Type="http://schemas.openxmlformats.org/officeDocument/2006/relationships/hyperlink" Target="https://www.epargne-salariale-retraite.hsbc.fr/fr/epargnants/fund-centre/fr0014003ws4?t=4" TargetMode="External"/><Relationship Id="rId184" Type="http://schemas.openxmlformats.org/officeDocument/2006/relationships/hyperlink" Target="https://www.epsens.com/entreprise/notre-offre-financiere/nos-supports/mh-epargne-diversifie-defensif-solidaire-part-l" TargetMode="External"/><Relationship Id="rId219" Type="http://schemas.openxmlformats.org/officeDocument/2006/relationships/hyperlink" Target="https://epargnants.interepargne.natixis.fr/front/funds?id=x-STZXZdnB5ozMS-btFNn30X5nAXzze8pyv3bSAAZas=" TargetMode="External"/><Relationship Id="rId230" Type="http://schemas.openxmlformats.org/officeDocument/2006/relationships/hyperlink" Target="https://epargnants.interepargne.natixis.fr/front/funds?id=6N8C3PvZtzUWZVwDaiO73mBSKZioj2NVsKtFC3S4IhQ=" TargetMode="External"/><Relationship Id="rId25" Type="http://schemas.openxmlformats.org/officeDocument/2006/relationships/hyperlink" Target="https://www.amundi-ee.com/entr/product/view/QS0009109313" TargetMode="External"/><Relationship Id="rId46" Type="http://schemas.openxmlformats.org/officeDocument/2006/relationships/hyperlink" Target="https://fonds.axa-im.fr/fr/particuliers/fund/axa-generation-tempere-solidaire-2M" TargetMode="External"/><Relationship Id="rId67" Type="http://schemas.openxmlformats.org/officeDocument/2006/relationships/hyperlink" Target="https://www.societegeneralegestion.fr/psSGGestionEntr/productsheet/view/idvm/QS0003295308/lg/fr/popup/1" TargetMode="External"/><Relationship Id="rId116" Type="http://schemas.openxmlformats.org/officeDocument/2006/relationships/hyperlink" Target="https://www.amundi-ee.com/entr/product/view/FR0014001A58" TargetMode="External"/><Relationship Id="rId137" Type="http://schemas.openxmlformats.org/officeDocument/2006/relationships/hyperlink" Target="https://www.societegeneralegestion.fr/psSGGestionEntr/productsheet/view/idvm/QS0002908273/lg/fr/popup/1" TargetMode="External"/><Relationship Id="rId158" Type="http://schemas.openxmlformats.org/officeDocument/2006/relationships/hyperlink" Target="https://www.epargne-salariale-retraite.hsbc.fr/fr/epargnants/fund-centre/fr0014006797" TargetMode="External"/><Relationship Id="rId20" Type="http://schemas.openxmlformats.org/officeDocument/2006/relationships/hyperlink" Target="https://www.amundi-ee.com/entr/product/view/QS0009080746" TargetMode="External"/><Relationship Id="rId41" Type="http://schemas.openxmlformats.org/officeDocument/2006/relationships/hyperlink" Target="https://fonds.axa-im.fr/fr/particuliers/fund/axa-generation-europe-actions-2M-capitalisation-eur/" TargetMode="External"/><Relationship Id="rId62" Type="http://schemas.openxmlformats.org/officeDocument/2006/relationships/hyperlink" Target="https://www.amundi-ee.com/entr/product/view/QS0009102334" TargetMode="External"/><Relationship Id="rId83" Type="http://schemas.openxmlformats.org/officeDocument/2006/relationships/hyperlink" Target="https://www.societegeneralegestion.fr/psSGGestionEntr/productsheet/view/idvm/QS0002906095/lg/fr/popup/1" TargetMode="External"/><Relationship Id="rId88" Type="http://schemas.openxmlformats.org/officeDocument/2006/relationships/hyperlink" Target="https://www.epargne-retraite-entreprises.bnpparibas.com/entreprises/fonds/multipar-solidaire-oblig-socialement-responsable-classique" TargetMode="External"/><Relationship Id="rId111" Type="http://schemas.openxmlformats.org/officeDocument/2006/relationships/hyperlink" Target="https://www.epsens.com/entreprise/notre-offre-financiere/nos-supports/mh-epargne-actions-euro-part-a" TargetMode="External"/><Relationship Id="rId132" Type="http://schemas.openxmlformats.org/officeDocument/2006/relationships/hyperlink" Target="https://www.amundi-ee.com/entr/product/view/QS0009067370" TargetMode="External"/><Relationship Id="rId153" Type="http://schemas.openxmlformats.org/officeDocument/2006/relationships/hyperlink" Target="https://www.epsens.com/entreprise/notre-offre-financiere/nos-supports/epsens-grand-ouest-solidaire-part-a" TargetMode="External"/><Relationship Id="rId174" Type="http://schemas.openxmlformats.org/officeDocument/2006/relationships/hyperlink" Target="https://www.epsens.com/entreprise/notre-offre-financiere/nos-supports/mh-epargne-obligations-part-m" TargetMode="External"/><Relationship Id="rId179" Type="http://schemas.openxmlformats.org/officeDocument/2006/relationships/hyperlink" Target="https://www.epsens.com/entreprise/notre-offre-financiere/nos-supports/epsens-obligations-vertes-isr-solidaire-part-l" TargetMode="External"/><Relationship Id="rId195" Type="http://schemas.openxmlformats.org/officeDocument/2006/relationships/hyperlink" Target="https://www.epsens.com/entreprise/notre-offre-financiere/nos-supports/mh-epargne-actions-bas-carbone-part-l" TargetMode="External"/><Relationship Id="rId209" Type="http://schemas.openxmlformats.org/officeDocument/2006/relationships/hyperlink" Target="https://www.epsens.com/entreprise/notre-offre-financiere/nos-supports/mh-epargne-actions-euro-part-b" TargetMode="External"/><Relationship Id="rId190" Type="http://schemas.openxmlformats.org/officeDocument/2006/relationships/hyperlink" Target="https://www.epsens.com/entreprise/notre-offre-financiere/nos-supports/mh-epargne-diversifi%C3%A9-equilibre-solidaire-part-m" TargetMode="External"/><Relationship Id="rId204" Type="http://schemas.openxmlformats.org/officeDocument/2006/relationships/hyperlink" Target="https://www.epsens.com/entreprise/notre-offre-financiere/nos-supports/mh-epargne-diversifie-offensif-part-b" TargetMode="External"/><Relationship Id="rId220" Type="http://schemas.openxmlformats.org/officeDocument/2006/relationships/hyperlink" Target="https://epargnants.interepargne.natixis.fr/front/funds?id=GtgM8X52HkCwmzK75oDf1JMEDGiSUd76M1V2BR9huEw=" TargetMode="External"/><Relationship Id="rId225" Type="http://schemas.openxmlformats.org/officeDocument/2006/relationships/hyperlink" Target="https://epargnants.interepargne.natixis.fr/front/funds?id=4xyLyTpqrFeAGpvMyGxXdy03r_pj-DWZ6RUNccEVJWs=" TargetMode="External"/><Relationship Id="rId15" Type="http://schemas.openxmlformats.org/officeDocument/2006/relationships/hyperlink" Target="https://www.epargne-salariale-retraite.hsbc.fr/fr/epargnants/fund-centre/990000087389?t=4" TargetMode="External"/><Relationship Id="rId36" Type="http://schemas.openxmlformats.org/officeDocument/2006/relationships/hyperlink" Target="https://fonds.axa-im.fr/fr/particuliers/fund/axa-generation-euro-obligations-2m-capitalisation-eur/" TargetMode="External"/><Relationship Id="rId57" Type="http://schemas.openxmlformats.org/officeDocument/2006/relationships/hyperlink" Target="https://www.amundi-ee.com/entr/product/view/QS0009109610" TargetMode="External"/><Relationship Id="rId106" Type="http://schemas.openxmlformats.org/officeDocument/2006/relationships/hyperlink" Target="https://www.epsens.com/entreprise/notre-offre-financiere/nos-supports/epsens-paca-solidaire-part-a" TargetMode="External"/><Relationship Id="rId127" Type="http://schemas.openxmlformats.org/officeDocument/2006/relationships/hyperlink" Target="https://www.amundi-ee.com/entr/product/view/FR0014001AM7" TargetMode="External"/><Relationship Id="rId10" Type="http://schemas.openxmlformats.org/officeDocument/2006/relationships/hyperlink" Target="https://www.epargne-salariale-retraite.hsbc.fr/fr/epargnants/fund-centre/990000087369?t=4" TargetMode="External"/><Relationship Id="rId31" Type="http://schemas.openxmlformats.org/officeDocument/2006/relationships/hyperlink" Target="https://fonds.axa-im.fr/fr/particuliers/fund/axa-generation-equilibre-2m-capitalisation-eur/" TargetMode="External"/><Relationship Id="rId52" Type="http://schemas.openxmlformats.org/officeDocument/2006/relationships/hyperlink" Target="https://fonds.axa-im.fr/fr/particuliers/fund/axa-generation-vitalite-2R-capitalisation-eur/" TargetMode="External"/><Relationship Id="rId73" Type="http://schemas.openxmlformats.org/officeDocument/2006/relationships/hyperlink" Target="https://www.societegeneralegestion.fr/psSGGestionEntr/productsheet/view/idvm/QS0002906566/lg/fr/popup/1" TargetMode="External"/><Relationship Id="rId78" Type="http://schemas.openxmlformats.org/officeDocument/2006/relationships/hyperlink" Target="https://www.epargne-salariale-retraite.hsbc.fr/fr/epargnants/fund-centre/990000071389" TargetMode="External"/><Relationship Id="rId94" Type="http://schemas.openxmlformats.org/officeDocument/2006/relationships/hyperlink" Target="https://www.regardbtp.com/nos-fonds/regard-epargne-prudent/" TargetMode="External"/><Relationship Id="rId99" Type="http://schemas.openxmlformats.org/officeDocument/2006/relationships/hyperlink" Target="https://www.epsens.com/entreprise/notre-offre-financiere/nos-supports/mh-epargne-monetaire-part-a" TargetMode="External"/><Relationship Id="rId101" Type="http://schemas.openxmlformats.org/officeDocument/2006/relationships/hyperlink" Target="https://www.epsens.com/entreprise/notre-offre-financiere/nos-supports/mh-epargne-obligations-part-a" TargetMode="External"/><Relationship Id="rId122" Type="http://schemas.openxmlformats.org/officeDocument/2006/relationships/hyperlink" Target="https://www.amundi-ee.com/entr/product/view/FR0014001DX8" TargetMode="External"/><Relationship Id="rId143" Type="http://schemas.openxmlformats.org/officeDocument/2006/relationships/hyperlink" Target="https://www.pacteo.com/professionnels/product/view/QS0009011089" TargetMode="External"/><Relationship Id="rId148" Type="http://schemas.openxmlformats.org/officeDocument/2006/relationships/hyperlink" Target="https://www.ofi-invest-am.com/fr/produit/es-ofi-invest-esg-court-terme-part-c/007903" TargetMode="External"/><Relationship Id="rId164" Type="http://schemas.openxmlformats.org/officeDocument/2006/relationships/hyperlink" Target="https://www.epsens.com/entreprise/notre-offre-financiere/nos-supports/mh-epargne-monetaire-part-h" TargetMode="External"/><Relationship Id="rId169" Type="http://schemas.openxmlformats.org/officeDocument/2006/relationships/hyperlink" Target="https://www.epsens.com/entreprise/notre-offre-financiere/nos-supports/mh-epargne-court-terme-part-m" TargetMode="External"/><Relationship Id="rId185" Type="http://schemas.openxmlformats.org/officeDocument/2006/relationships/hyperlink" Target="https://www.epsens.com/entreprise/notre-offre-financiere/nos-supports/mh-epargne-diversifie-defensif-solidaire-part-m" TargetMode="External"/><Relationship Id="rId4" Type="http://schemas.openxmlformats.org/officeDocument/2006/relationships/hyperlink" Target="https://www.creditmutuel-am.eu/fr/particuliers/nos-fonds/VALE_Fiche.aspx?Isin=000010001630&amp;StandAlone=O&amp;FCPE=O" TargetMode="External"/><Relationship Id="rId9" Type="http://schemas.openxmlformats.org/officeDocument/2006/relationships/hyperlink" Target="https://www.epargne-salariale-retraite.hsbc.fr/fr/epargnants/fund-centre/990000109829" TargetMode="External"/><Relationship Id="rId180" Type="http://schemas.openxmlformats.org/officeDocument/2006/relationships/hyperlink" Target="https://www.epsens.com/entreprise/notre-offre-financiere/nos-supports/epsens-obligations-vertes-isr-solidaire-part-m" TargetMode="External"/><Relationship Id="rId210" Type="http://schemas.openxmlformats.org/officeDocument/2006/relationships/hyperlink" Target="https://www.epsens.com/entreprise/notre-offre-financiere/nos-supports/mh-epargne-actions-euro-part-h" TargetMode="External"/><Relationship Id="rId215" Type="http://schemas.openxmlformats.org/officeDocument/2006/relationships/hyperlink" Target="https://epargnants.interepargne.natixis.fr/front/funds?id=eOPHuJXz-dsS__apxWegKakwlpzJFEjuU5GRQi6UpGw=" TargetMode="External"/><Relationship Id="rId26" Type="http://schemas.openxmlformats.org/officeDocument/2006/relationships/hyperlink" Target="https://www.amundi-ee.com/entr/product/view/QS0009081488" TargetMode="External"/><Relationship Id="rId231" Type="http://schemas.openxmlformats.org/officeDocument/2006/relationships/vmlDrawing" Target="../drawings/vmlDrawing1.vml"/><Relationship Id="rId47" Type="http://schemas.openxmlformats.org/officeDocument/2006/relationships/hyperlink" Target="https://fonds.axa-im.fr/fr/particuliers/fund/axa-generation-tempere-solidaire-2R" TargetMode="External"/><Relationship Id="rId68" Type="http://schemas.openxmlformats.org/officeDocument/2006/relationships/hyperlink" Target="https://www.societegeneralegestion.fr/psSGGestionEntr/productsheet/view/idvm/QS0003295316/lg/fr/popup/1" TargetMode="External"/><Relationship Id="rId89" Type="http://schemas.openxmlformats.org/officeDocument/2006/relationships/hyperlink" Target="https://www.epargne-retraite-entreprises.bnpparibas.com/entreprises/fonds/multipar-solidaire-equilibre-socialement-responsable-classique" TargetMode="External"/><Relationship Id="rId112" Type="http://schemas.openxmlformats.org/officeDocument/2006/relationships/hyperlink" Target="https://www.amundi-ee.com/entr/product/view/FR0014001CQ4" TargetMode="External"/><Relationship Id="rId133" Type="http://schemas.openxmlformats.org/officeDocument/2006/relationships/hyperlink" Target="https://www.amundi-ee.com/entr/product/view/FR0014001D55" TargetMode="External"/><Relationship Id="rId154" Type="http://schemas.openxmlformats.org/officeDocument/2006/relationships/hyperlink" Target="https://www.epsens.com/entreprise/notre-offre-financiere/nos-supports/epsens-hauts-de-france-normandie-solidaire-part-a" TargetMode="External"/><Relationship Id="rId175" Type="http://schemas.openxmlformats.org/officeDocument/2006/relationships/hyperlink" Target="https://www.epsens.com/entreprise/notre-offre-financiere/nos-supports/mh-epargne-obligations-vertes-part-a" TargetMode="External"/><Relationship Id="rId196" Type="http://schemas.openxmlformats.org/officeDocument/2006/relationships/hyperlink" Target="https://www.epsens.com/entreprise/notre-offre-financiere/nos-supports/mh-epargne-actions-bas-carbone-part-m" TargetMode="External"/><Relationship Id="rId200" Type="http://schemas.openxmlformats.org/officeDocument/2006/relationships/hyperlink" Target="https://www.epsens.com/entreprise/notre-offre-financiere/nos-supports/mh-epargne-actions-emploi-retraite-solidaire-part-h" TargetMode="External"/><Relationship Id="rId16" Type="http://schemas.openxmlformats.org/officeDocument/2006/relationships/hyperlink" Target="https://www.amundi-ee.com/entr/product/view/QS0009106012" TargetMode="External"/><Relationship Id="rId221" Type="http://schemas.openxmlformats.org/officeDocument/2006/relationships/hyperlink" Target="https://epargnants.interepargne.natixis.fr/front/funds?id=CBGmMN97YfjsDJ2U-wGX7gWAC0CQrVhvuSAAUfdflUI=" TargetMode="External"/><Relationship Id="rId37" Type="http://schemas.openxmlformats.org/officeDocument/2006/relationships/hyperlink" Target="https://fonds.axa-im.fr/fr/particuliers/fund/axa-generation-euro-obligations-2r-capitalisation-eur/" TargetMode="External"/><Relationship Id="rId58" Type="http://schemas.openxmlformats.org/officeDocument/2006/relationships/hyperlink" Target="https://www.amundi-ee.com/entr/product/view/QS0009080738" TargetMode="External"/><Relationship Id="rId79" Type="http://schemas.openxmlformats.org/officeDocument/2006/relationships/hyperlink" Target="https://www.epargne-salariale-retraite.hsbc.fr/fr/epargnants/fund-centre/990000086299" TargetMode="External"/><Relationship Id="rId102" Type="http://schemas.openxmlformats.org/officeDocument/2006/relationships/hyperlink" Target="https://www.epsens.com/entreprise/notre-offre-financiere/nos-supports/mh-epargne-diversifie-defensif-solidaire-part-a" TargetMode="External"/><Relationship Id="rId123" Type="http://schemas.openxmlformats.org/officeDocument/2006/relationships/hyperlink" Target="https://www.amundi-ee.com/entr/product/view/FR0014001DY6" TargetMode="External"/><Relationship Id="rId144" Type="http://schemas.openxmlformats.org/officeDocument/2006/relationships/hyperlink" Target="https://www.amundi-ee.com/part/home_fp&amp;partner=PACTEO_SYS&amp;taille_popup_fp=681&amp;code_pacteo=2857453-2829463-5808564-6205374" TargetMode="External"/><Relationship Id="rId90" Type="http://schemas.openxmlformats.org/officeDocument/2006/relationships/hyperlink" Target="https://www.epargne-retraite-entreprises.bnpparibas.com/entreprises/fonds/multipar-solidaire-dynamique-socialement-responsable-classique" TargetMode="External"/><Relationship Id="rId165" Type="http://schemas.openxmlformats.org/officeDocument/2006/relationships/hyperlink" Target="https://www.epsens.com/entreprise/notre-offre-financiere/nos-supports/mh-epargne-monetaire-part-l" TargetMode="External"/><Relationship Id="rId186" Type="http://schemas.openxmlformats.org/officeDocument/2006/relationships/hyperlink" Target="https://www.epsens.com/entreprise/notre-offre-financiere/nos-supports/mh-epargne-diversifi%C3%A9-equilibre-solidaire-part-a" TargetMode="External"/><Relationship Id="rId211" Type="http://schemas.openxmlformats.org/officeDocument/2006/relationships/hyperlink" Target="https://www.epsens.com/entreprise/notre-offre-financiere/nos-supports/mh-epargne-actions-euro-part-l" TargetMode="External"/><Relationship Id="rId232" Type="http://schemas.openxmlformats.org/officeDocument/2006/relationships/comments" Target="../comments1.xml"/><Relationship Id="rId27" Type="http://schemas.openxmlformats.org/officeDocument/2006/relationships/hyperlink" Target="https://www.amundi-ee.com/entr/product/view/QS0009106004?xtmc=AMUNDI%20LABEL%20ACTIONS%20SOLIDAIRE%20ESR&amp;xtcr=1&amp;xtnp=1" TargetMode="External"/><Relationship Id="rId48" Type="http://schemas.openxmlformats.org/officeDocument/2006/relationships/hyperlink" Target="https://fonds.axa-im.fr/fr/particuliers/fund/axa-generation-tempere-solidaire-2T" TargetMode="External"/><Relationship Id="rId69" Type="http://schemas.openxmlformats.org/officeDocument/2006/relationships/hyperlink" Target="https://www.societegeneralegestion.fr/psSGGestionEntr/productsheet/view/idvm/QS0003295324/lg/fr/popup/1" TargetMode="External"/><Relationship Id="rId113" Type="http://schemas.openxmlformats.org/officeDocument/2006/relationships/hyperlink" Target="https://www.amundi-ee.com/entr/product/view/FR0014001CP6" TargetMode="External"/><Relationship Id="rId134" Type="http://schemas.openxmlformats.org/officeDocument/2006/relationships/hyperlink" Target="https://www.amundi-ee.com/entr/product/view/FR0014001D63" TargetMode="External"/><Relationship Id="rId80" Type="http://schemas.openxmlformats.org/officeDocument/2006/relationships/hyperlink" Target="https://www.epargne-salariale-retraite.hsbc.fr/fr/epargnants/fund-centre/990000114399" TargetMode="External"/><Relationship Id="rId155" Type="http://schemas.openxmlformats.org/officeDocument/2006/relationships/hyperlink" Target="https://www.epsens.com/entreprise/notre-offre-financiere/nos-supports/epsens-paca-solidaire-part-a" TargetMode="External"/><Relationship Id="rId176" Type="http://schemas.openxmlformats.org/officeDocument/2006/relationships/hyperlink" Target="https://www.epsens.com/entreprise/notre-offre-financiere/nos-supports/epsens-obligations-vertes-isr-solidaire-part-a" TargetMode="External"/><Relationship Id="rId197" Type="http://schemas.openxmlformats.org/officeDocument/2006/relationships/hyperlink" Target="https://www.epsens.com/entreprise/notre-offre-financiere/nos-supports/mh-epargne-actions-emploi-retraite-solidaire-part-a" TargetMode="External"/><Relationship Id="rId201" Type="http://schemas.openxmlformats.org/officeDocument/2006/relationships/hyperlink" Target="https://www.epsens.com/entreprise/notre-offre-financiere/nos-supports/mh-epargne-actions-emploi-retraite-solidaire-part-l" TargetMode="External"/><Relationship Id="rId222" Type="http://schemas.openxmlformats.org/officeDocument/2006/relationships/hyperlink" Target="https://epargnants.interepargne.natixis.fr/front/funds?id=bxK5aM_22jAgBzFO4qM8QXAc1IxacqB0lt4gRitBvxc=" TargetMode="External"/><Relationship Id="rId17" Type="http://schemas.openxmlformats.org/officeDocument/2006/relationships/hyperlink" Target="https://www.amundi-ee.com/entr/product/view/QS0009109602" TargetMode="External"/><Relationship Id="rId38" Type="http://schemas.openxmlformats.org/officeDocument/2006/relationships/hyperlink" Target="https://fonds.axa-im.fr/fr/particuliers/fund/axa-generation-euro-obligations-2t-capitalisation-eur/" TargetMode="External"/><Relationship Id="rId59" Type="http://schemas.openxmlformats.org/officeDocument/2006/relationships/hyperlink" Target="https://www.amundi-ee.com/entr/product/view/QS0009084227" TargetMode="External"/><Relationship Id="rId103" Type="http://schemas.openxmlformats.org/officeDocument/2006/relationships/hyperlink" Target="https://www.epsens.com/entreprise/notre-offre-financiere/nos-supports/epsens-grand-est-solidaire-part-a" TargetMode="External"/><Relationship Id="rId124" Type="http://schemas.openxmlformats.org/officeDocument/2006/relationships/hyperlink" Target="https://www.amundi-ee.com/entr/product/view/FR0014001DG3" TargetMode="External"/><Relationship Id="rId70" Type="http://schemas.openxmlformats.org/officeDocument/2006/relationships/hyperlink" Target="https://www.societegeneralegestion.fr/psSGGestionEntr/productsheet/view/idvm/QS0003044524/lg/fr/popup/1" TargetMode="External"/><Relationship Id="rId91" Type="http://schemas.openxmlformats.org/officeDocument/2006/relationships/hyperlink" Target="https://www.epargne-retraite-entreprises.bnpparibas.com/entreprises/fonds/multipar-actions-socialement-responsable-classique" TargetMode="External"/><Relationship Id="rId145" Type="http://schemas.openxmlformats.org/officeDocument/2006/relationships/hyperlink" Target="https://www.societegeneralegestion.fr/psSGGestionEntr/productsheet/view/idvm/QS0002904710/lg/fr/popup/1" TargetMode="External"/><Relationship Id="rId166" Type="http://schemas.openxmlformats.org/officeDocument/2006/relationships/hyperlink" Target="https://www.epsens.com/entreprise/notre-offre-financiere/nos-supports/mh-epargne-monetaire-part-m" TargetMode="External"/><Relationship Id="rId187" Type="http://schemas.openxmlformats.org/officeDocument/2006/relationships/hyperlink" Target="https://www.epsens.com/entreprise/notre-offre-financiere/nos-supports/mh-epargne-diversifi%C3%A9-equilibre-solidaire-part-b" TargetMode="External"/><Relationship Id="rId1" Type="http://schemas.openxmlformats.org/officeDocument/2006/relationships/hyperlink" Target="https://www.creditmutuel-am.eu/fr/particuliers/nos-fonds/VALE_Fiche.aspx?Isin=000010001616&amp;StandAlone=O&amp;FCPE=O" TargetMode="External"/><Relationship Id="rId212" Type="http://schemas.openxmlformats.org/officeDocument/2006/relationships/hyperlink" Target="https://www.epsens.com/entreprise/notre-offre-financiere/nos-supports/mh-epargne-actions-euro-part-m" TargetMode="External"/><Relationship Id="rId28" Type="http://schemas.openxmlformats.org/officeDocument/2006/relationships/hyperlink" Target="https://www.amundi-ee.com/entr/product/view/QS0009109305" TargetMode="External"/><Relationship Id="rId49" Type="http://schemas.openxmlformats.org/officeDocument/2006/relationships/hyperlink" Target="https://fonds.axa-im.fr/fr/particuliers/fund/axa-generation-vitalite-1-capitalisation-eur/" TargetMode="External"/><Relationship Id="rId114" Type="http://schemas.openxmlformats.org/officeDocument/2006/relationships/hyperlink" Target="https://www.amundi-ee.com/entr/product/view/FR0014001BC6" TargetMode="External"/><Relationship Id="rId60" Type="http://schemas.openxmlformats.org/officeDocument/2006/relationships/hyperlink" Target="https://www.societegeneralegestion.fr/psSGGestionEntr/productsheet/view/idvm/QS0002906087/lg/fr/popup/1" TargetMode="External"/><Relationship Id="rId81" Type="http://schemas.openxmlformats.org/officeDocument/2006/relationships/hyperlink" Target="https://www.societegeneralegestion.fr/psSGGestionEntr/productsheet/view/idvm/QS0002990818/lg/fr/popup/1" TargetMode="External"/><Relationship Id="rId135" Type="http://schemas.openxmlformats.org/officeDocument/2006/relationships/hyperlink" Target="https://www.amundi-ee.com/entr/product/view/FR0014001D71" TargetMode="External"/><Relationship Id="rId156" Type="http://schemas.openxmlformats.org/officeDocument/2006/relationships/hyperlink" Target="https://www.epsens.com/entreprise/notre-offre-financiere/nos-supports/epsens-rhone-alpes-auvergne-solidaire-part-a" TargetMode="External"/><Relationship Id="rId177" Type="http://schemas.openxmlformats.org/officeDocument/2006/relationships/hyperlink" Target="https://www.epsens.com/entreprise/notre-offre-financiere/nos-supports/epsens-obligations-vertes-isr-solidaire-part-b" TargetMode="External"/><Relationship Id="rId198" Type="http://schemas.openxmlformats.org/officeDocument/2006/relationships/hyperlink" Target="https://www.epsens.com/entreprise/notre-offre-financiere/nos-supports/mh-epargne-actions-emploi-retraite-solidaire-part-a" TargetMode="External"/><Relationship Id="rId202" Type="http://schemas.openxmlformats.org/officeDocument/2006/relationships/hyperlink" Target="https://www.epsens.com/entreprise/notre-offre-financiere/nos-supports/mh-epargne-actions-emploi-retraite-solidaire-part-m" TargetMode="External"/><Relationship Id="rId223" Type="http://schemas.openxmlformats.org/officeDocument/2006/relationships/hyperlink" Target="https://epargnants.interepargne.natixis.fr/front/funds?id=BMMpR8yVo7-MDFxMEMZTIe4l4BxAPUQ1n-W7u2nR6Mg=" TargetMode="External"/><Relationship Id="rId18" Type="http://schemas.openxmlformats.org/officeDocument/2006/relationships/hyperlink" Target="https://www.amundi-ee.com/entr/product/view/QS0009109339" TargetMode="External"/><Relationship Id="rId39" Type="http://schemas.openxmlformats.org/officeDocument/2006/relationships/hyperlink" Target="https://fonds.axa-im.fr/fr/particuliers/fund/axa-generation-europe-actions-1-capitalisation-eur/" TargetMode="External"/><Relationship Id="rId50" Type="http://schemas.openxmlformats.org/officeDocument/2006/relationships/hyperlink" Target="https://fonds.axa-im.fr/fr/particuliers/fund/axa-generation-vitalite-2-capitalisation-eur/" TargetMode="External"/><Relationship Id="rId104" Type="http://schemas.openxmlformats.org/officeDocument/2006/relationships/hyperlink" Target="https://www.epsens.com/entreprise/notre-offre-financiere/nos-supports/epsens-grand-ouest-solidaire-part-a" TargetMode="External"/><Relationship Id="rId125" Type="http://schemas.openxmlformats.org/officeDocument/2006/relationships/hyperlink" Target="https://www.amundi-ee.com/entr/product/view/FR0014001DH1" TargetMode="External"/><Relationship Id="rId146" Type="http://schemas.openxmlformats.org/officeDocument/2006/relationships/hyperlink" Target="https://www.epsens.com/entreprise/notre-offre-financiere/nos-supports/mh-epargne-court-terme-part-b" TargetMode="External"/><Relationship Id="rId167" Type="http://schemas.openxmlformats.org/officeDocument/2006/relationships/hyperlink" Target="https://www.epsens.com/entreprise/notre-offre-financiere/nos-supports/mh-epargne-court-terme-part-h" TargetMode="External"/><Relationship Id="rId188" Type="http://schemas.openxmlformats.org/officeDocument/2006/relationships/hyperlink" Target="https://www.epsens.com/entreprise/notre-offre-financiere/nos-supports/mh-epargne-diversifi%C3%A9-equilibre-solidaire-part-h" TargetMode="External"/><Relationship Id="rId71" Type="http://schemas.openxmlformats.org/officeDocument/2006/relationships/hyperlink" Target="https://www.societegeneralegestion.fr/index.php/psSGGestionEntr/productsheet/view/idvm/QS0002906541/lg/fr/popup/1" TargetMode="External"/><Relationship Id="rId92" Type="http://schemas.openxmlformats.org/officeDocument/2006/relationships/hyperlink" Target="https://www.regardbtp.com/nos-fonds/regard-epargne-monetaire/" TargetMode="External"/><Relationship Id="rId213" Type="http://schemas.openxmlformats.org/officeDocument/2006/relationships/hyperlink" Target="https://www.epsens.com/entreprise/notre-offre-financiere/nos-supports/mh-epargne-oblig-court-terme-solidaire-part-b" TargetMode="External"/><Relationship Id="rId2" Type="http://schemas.openxmlformats.org/officeDocument/2006/relationships/hyperlink" Target="https://www.creditmutuel-am.eu/fr/particuliers/nos-fonds/VALE_Fiche.aspx?Isin=000010001617&amp;StandAlone=O&amp;FCPE=O" TargetMode="External"/><Relationship Id="rId29" Type="http://schemas.openxmlformats.org/officeDocument/2006/relationships/hyperlink" Target="https://fonds.axa-im.fr/fr/particuliers/fund/axa-generation-equilibre-1-capitalisation-eur/" TargetMode="External"/><Relationship Id="rId40" Type="http://schemas.openxmlformats.org/officeDocument/2006/relationships/hyperlink" Target="https://fonds.axa-im.fr/fr/particuliers/fund/axa-generation-europe-actions-2-capitalisation-eur/" TargetMode="External"/><Relationship Id="rId115" Type="http://schemas.openxmlformats.org/officeDocument/2006/relationships/hyperlink" Target="https://www.amundi-ee.com/entr/product/view/FR0014001BB8" TargetMode="External"/><Relationship Id="rId136" Type="http://schemas.openxmlformats.org/officeDocument/2006/relationships/hyperlink" Target="https://www.societegeneralegestion.fr/psSGGestionEntr/productsheet/view/idvm/QS0002990800/lg/fr/popup/1" TargetMode="External"/><Relationship Id="rId157" Type="http://schemas.openxmlformats.org/officeDocument/2006/relationships/hyperlink" Target="https://www.epsens.com/entreprise/notre-offre-financiere/nos-supports/epsens-grand-sud-ouest-solidaire-part-a" TargetMode="External"/><Relationship Id="rId178" Type="http://schemas.openxmlformats.org/officeDocument/2006/relationships/hyperlink" Target="https://www.epsens.com/entreprise/notre-offre-financiere/nos-supports/epsens-obligations-vertes-isr-solidaire-part-h" TargetMode="External"/><Relationship Id="rId61" Type="http://schemas.openxmlformats.org/officeDocument/2006/relationships/hyperlink" Target="https://www.amundi-ee.com/entr/product/view/QS0009102326" TargetMode="External"/><Relationship Id="rId82" Type="http://schemas.openxmlformats.org/officeDocument/2006/relationships/hyperlink" Target="https://www.societegeneralegestion.fr/psSGGestionEntr/productsheet/view/idvm/QS0002904801/lg/fr/popup/1" TargetMode="External"/><Relationship Id="rId199" Type="http://schemas.openxmlformats.org/officeDocument/2006/relationships/hyperlink" Target="https://www.epsens.com/entreprise/notre-offre-financiere/nos-supports/mh-epargne-actions-emploi-retraite-solidaire-part-b" TargetMode="External"/><Relationship Id="rId203" Type="http://schemas.openxmlformats.org/officeDocument/2006/relationships/hyperlink" Target="https://www.epsens.com/entreprise/notre-offre-financiere/nos-supports/mh-epargne-diversifie-offensif-part-a" TargetMode="External"/><Relationship Id="rId19" Type="http://schemas.openxmlformats.org/officeDocument/2006/relationships/hyperlink" Target="https://www.amundi-ee.com/entr/product/view/QS0009106020?xtmc=AMUNDI%20LABEL%20PRUDENCE%20ESR&amp;xtcr=1&amp;xtnp=1" TargetMode="External"/><Relationship Id="rId224" Type="http://schemas.openxmlformats.org/officeDocument/2006/relationships/hyperlink" Target="https://epargnants.interepargne.natixis.fr/front/funds?id=NWovjVizk6Vh5wJswj_7TFo-RgONMTo7xiOk-w1GmUw=" TargetMode="External"/><Relationship Id="rId30" Type="http://schemas.openxmlformats.org/officeDocument/2006/relationships/hyperlink" Target="https://fonds.axa-im.fr/fr/particuliers/fund/axa-generation-equilibre-2-capitalisation-eur/" TargetMode="External"/><Relationship Id="rId105" Type="http://schemas.openxmlformats.org/officeDocument/2006/relationships/hyperlink" Target="https://www.epsens.com/entreprise/notre-offre-financiere/nos-supports/epsens-hauts-de-france-normandie-solidaire-part-a" TargetMode="External"/><Relationship Id="rId126" Type="http://schemas.openxmlformats.org/officeDocument/2006/relationships/hyperlink" Target="https://www.amundi-ee.com/entr/product/view/FR0014001DI9" TargetMode="External"/><Relationship Id="rId147" Type="http://schemas.openxmlformats.org/officeDocument/2006/relationships/hyperlink" Target="https://www.epsens.com/entreprise/notre-offre-financiere/nos-supports/mh-epargne-oblig-court-terme-solidaire-part-a" TargetMode="External"/><Relationship Id="rId168" Type="http://schemas.openxmlformats.org/officeDocument/2006/relationships/hyperlink" Target="https://www.epsens.com/entreprise/notre-offre-financiere/nos-supports/mh-epargne-court-terme-part-l" TargetMode="External"/><Relationship Id="rId51" Type="http://schemas.openxmlformats.org/officeDocument/2006/relationships/hyperlink" Target="https://fonds.axa-im.fr/fr/particuliers/fund/axa-generation-vitalite-2M-capitalisation-eur/" TargetMode="External"/><Relationship Id="rId72" Type="http://schemas.openxmlformats.org/officeDocument/2006/relationships/hyperlink" Target="https://www.societegeneralegestion.fr/psSGGestionEntr/productsheet/view/idvm/QS0002906558/lg/fr/popup/1" TargetMode="External"/><Relationship Id="rId93" Type="http://schemas.openxmlformats.org/officeDocument/2006/relationships/hyperlink" Target="https://www.regardbtp.com/nos-fonds/regard-epargne-obligataire/" TargetMode="External"/><Relationship Id="rId189" Type="http://schemas.openxmlformats.org/officeDocument/2006/relationships/hyperlink" Target="https://www.epsens.com/entreprise/notre-offre-financiere/nos-supports/mh-epargne-diversifi%C3%A9-equilibre-solidaire-part-l" TargetMode="External"/><Relationship Id="rId3" Type="http://schemas.openxmlformats.org/officeDocument/2006/relationships/hyperlink" Target="https://www.creditmutuel-am.eu/fr/particuliers/nos-fonds/VALE_Fiche.aspx?Isin=000010001627&amp;StandAlone=O&amp;FCPE=O" TargetMode="External"/><Relationship Id="rId214" Type="http://schemas.openxmlformats.org/officeDocument/2006/relationships/hyperlink" Target="https://epargnants.interepargne.natixis.fr/front/funds?id=x-STZXZdnB5ozMS-btFNn30X5nAXzze8pyv3bSAAZa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C98A-196A-BC49-BD14-E06533F5C90F}">
  <dimension ref="A1:J274"/>
  <sheetViews>
    <sheetView tabSelected="1" topLeftCell="A246" workbookViewId="0">
      <selection activeCell="B154" sqref="B154"/>
    </sheetView>
  </sheetViews>
  <sheetFormatPr baseColWidth="10" defaultRowHeight="16" x14ac:dyDescent="0.2"/>
  <cols>
    <col min="1" max="1" width="16" customWidth="1"/>
    <col min="2" max="2" width="47" customWidth="1"/>
    <col min="3" max="3" width="8.33203125" customWidth="1"/>
    <col min="4" max="4" width="7.1640625" customWidth="1"/>
    <col min="5" max="5" width="11.6640625" customWidth="1"/>
    <col min="6" max="6" width="8.6640625" customWidth="1"/>
    <col min="7" max="7" width="7.1640625" customWidth="1"/>
    <col min="8" max="8" width="10.6640625" customWidth="1"/>
    <col min="9" max="9" width="13.5" customWidth="1"/>
  </cols>
  <sheetData>
    <row r="1" spans="1:10" ht="49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</row>
    <row r="2" spans="1:10" x14ac:dyDescent="0.2">
      <c r="A2" s="9" t="s">
        <v>10</v>
      </c>
      <c r="B2" s="10" t="s">
        <v>11</v>
      </c>
      <c r="C2" s="11" t="s">
        <v>12</v>
      </c>
      <c r="D2" s="12">
        <f>VLOOKUP($B2,[1]Parts_labellisées!$B3:$P$275,3,FALSE)</f>
        <v>1</v>
      </c>
      <c r="E2" s="12" t="str">
        <f>VLOOKUP($B2,[1]Parts_labellisées!$B3:$P$275,5,FALSE)</f>
        <v>Monétaire</v>
      </c>
      <c r="F2" s="12" t="str">
        <f>VLOOKUP($B2,[1]Parts_labellisées!$B3:$P$275,6,FALSE)</f>
        <v>non</v>
      </c>
      <c r="G2" s="12" t="str">
        <f>VLOOKUP($B2,[1]Parts_labellisées!$B3:$P$275,7,FALSE)</f>
        <v>8</v>
      </c>
      <c r="H2" s="13">
        <f>VLOOKUP($B2,[1]Parts_labellisées!$B3:$P$275,10,FALSE)</f>
        <v>44356</v>
      </c>
      <c r="I2" s="14" t="str">
        <f>HYPERLINK(IF(VLOOKUP($B2,[1]Parts_labellisées!$B3:$O3,13,FALSE)=0,VLOOKUP($B2,[1]Parts_labellisées!$B3:$O3,14,FALSE),VLOOKUP($B2,[1]Parts_labellisées!$B3:$O3,13,FALSE)))</f>
        <v>QS0009106012</v>
      </c>
      <c r="J2" s="15" t="str">
        <f>VLOOKUP($B2,[1]Parts_labellisées!$B3:$P$275,15,FALSE)</f>
        <v>S</v>
      </c>
    </row>
    <row r="3" spans="1:10" x14ac:dyDescent="0.2">
      <c r="A3" s="9" t="s">
        <v>10</v>
      </c>
      <c r="B3" s="10" t="s">
        <v>11</v>
      </c>
      <c r="C3" s="11" t="s">
        <v>13</v>
      </c>
      <c r="D3" s="12">
        <f>VLOOKUP($B3,[1]Parts_labellisées!$B4:$P$275,3,FALSE)</f>
        <v>1</v>
      </c>
      <c r="E3" s="12" t="str">
        <f>VLOOKUP($B3,[1]Parts_labellisées!$B4:$P$275,5,FALSE)</f>
        <v>Monétaire</v>
      </c>
      <c r="F3" s="12" t="str">
        <f>VLOOKUP($B3,[1]Parts_labellisées!$B4:$P$275,6,FALSE)</f>
        <v>non</v>
      </c>
      <c r="G3" s="12" t="str">
        <f>VLOOKUP($B3,[1]Parts_labellisées!$B4:$P$275,7,FALSE)</f>
        <v>8</v>
      </c>
      <c r="H3" s="13">
        <f>VLOOKUP($B3,[1]Parts_labellisées!$B4:$P$275,10,FALSE)</f>
        <v>44356</v>
      </c>
      <c r="I3" s="14" t="str">
        <f>HYPERLINK(IF(VLOOKUP($B3,[1]Parts_labellisées!$B4:$O4,13,FALSE)=0,VLOOKUP($B3,[1]Parts_labellisées!$B4:$O4,14,FALSE),VLOOKUP($B3,[1]Parts_labellisées!$B4:$O4,13,FALSE)))</f>
        <v>QS0009109602</v>
      </c>
      <c r="J3" s="16" t="str">
        <f>VLOOKUP($B3,[1]Parts_labellisées!$B4:$P$275,15,FALSE)</f>
        <v>S</v>
      </c>
    </row>
    <row r="4" spans="1:10" x14ac:dyDescent="0.2">
      <c r="A4" s="17" t="s">
        <v>10</v>
      </c>
      <c r="B4" s="18" t="s">
        <v>11</v>
      </c>
      <c r="C4" s="19" t="s">
        <v>14</v>
      </c>
      <c r="D4" s="20">
        <f>VLOOKUP($B4,[1]Parts_labellisées!$B5:$P$275,3,FALSE)</f>
        <v>1</v>
      </c>
      <c r="E4" s="20" t="str">
        <f>VLOOKUP($B4,[1]Parts_labellisées!$B5:$P$275,5,FALSE)</f>
        <v>Monétaire</v>
      </c>
      <c r="F4" s="20" t="str">
        <f>VLOOKUP($B4,[1]Parts_labellisées!$B5:$P$275,6,FALSE)</f>
        <v>non</v>
      </c>
      <c r="G4" s="20" t="str">
        <f>VLOOKUP($B4,[1]Parts_labellisées!$B5:$P$275,7,FALSE)</f>
        <v>8</v>
      </c>
      <c r="H4" s="21">
        <f>VLOOKUP($B4,[1]Parts_labellisées!$B5:$P$275,10,FALSE)</f>
        <v>44356</v>
      </c>
      <c r="I4" s="22" t="str">
        <f>HYPERLINK(IF(VLOOKUP($B4,[1]Parts_labellisées!$B5:$O5,13,FALSE)=0,VLOOKUP($B4,[1]Parts_labellisées!$B5:$O5,14,FALSE),VLOOKUP($B4,[1]Parts_labellisées!$B5:$O5,13,FALSE)))</f>
        <v>QS0009080720</v>
      </c>
      <c r="J4" s="23" t="str">
        <f>VLOOKUP($B4,[1]Parts_labellisées!$B5:$P$275,15,FALSE)</f>
        <v>P</v>
      </c>
    </row>
    <row r="5" spans="1:10" x14ac:dyDescent="0.2">
      <c r="A5" s="9" t="s">
        <v>10</v>
      </c>
      <c r="B5" s="24" t="s">
        <v>15</v>
      </c>
      <c r="C5" s="11" t="s">
        <v>12</v>
      </c>
      <c r="D5" s="12">
        <f>VLOOKUP($B5,[1]Parts_labellisées!$B6:$P$275,3,FALSE)</f>
        <v>1</v>
      </c>
      <c r="E5" s="12" t="str">
        <f>VLOOKUP($B5,[1]Parts_labellisées!$B6:$P$275,5,FALSE)</f>
        <v>Obligations</v>
      </c>
      <c r="F5" s="12" t="str">
        <f>VLOOKUP($B5,[1]Parts_labellisées!$B6:$P$275,6,FALSE)</f>
        <v>non</v>
      </c>
      <c r="G5" s="12">
        <f>VLOOKUP($B5,[1]Parts_labellisées!$B6:$P$275,7,FALSE)</f>
        <v>8</v>
      </c>
      <c r="H5" s="13">
        <f>VLOOKUP($B5,[1]Parts_labellisées!$B6:$P$275,10,FALSE)</f>
        <v>44979</v>
      </c>
      <c r="I5" s="14" t="str">
        <f>HYPERLINK(IF(VLOOKUP($B5,[1]Parts_labellisées!$B6:$O6,13,FALSE)=0,VLOOKUP($B5,[1]Parts_labellisées!$B6:$O6,14,FALSE),VLOOKUP($B5,[1]Parts_labellisées!$B6:$O6,13,FALSE)))</f>
        <v>QS0009119239</v>
      </c>
      <c r="J5" s="16" t="str">
        <f>VLOOKUP($B5,[1]Parts_labellisées!$B6:$P$275,15,FALSE)</f>
        <v>S</v>
      </c>
    </row>
    <row r="6" spans="1:10" x14ac:dyDescent="0.2">
      <c r="A6" s="17" t="s">
        <v>10</v>
      </c>
      <c r="B6" s="25" t="s">
        <v>15</v>
      </c>
      <c r="C6" s="19" t="s">
        <v>14</v>
      </c>
      <c r="D6" s="20">
        <f>VLOOKUP($B6,[1]Parts_labellisées!$B7:$P$275,3,FALSE)</f>
        <v>1</v>
      </c>
      <c r="E6" s="20" t="str">
        <f>VLOOKUP($B6,[1]Parts_labellisées!$B7:$P$275,5,FALSE)</f>
        <v>Obligations</v>
      </c>
      <c r="F6" s="20" t="str">
        <f>VLOOKUP($B6,[1]Parts_labellisées!$B7:$P$275,6,FALSE)</f>
        <v>non</v>
      </c>
      <c r="G6" s="20">
        <f>VLOOKUP($B6,[1]Parts_labellisées!$B7:$P$275,7,FALSE)</f>
        <v>8</v>
      </c>
      <c r="H6" s="21">
        <f>VLOOKUP($B6,[1]Parts_labellisées!$B7:$P$275,10,FALSE)</f>
        <v>44979</v>
      </c>
      <c r="I6" s="22" t="str">
        <f>HYPERLINK(IF(VLOOKUP($B6,[1]Parts_labellisées!$B7:$O7,13,FALSE)=0,VLOOKUP($B6,[1]Parts_labellisées!$B7:$O7,14,FALSE),VLOOKUP($B6,[1]Parts_labellisées!$B7:$O7,13,FALSE)))</f>
        <v>QS0009083336</v>
      </c>
      <c r="J6" s="23" t="str">
        <f>VLOOKUP($B6,[1]Parts_labellisées!$B7:$P$275,15,FALSE)</f>
        <v>P</v>
      </c>
    </row>
    <row r="7" spans="1:10" x14ac:dyDescent="0.2">
      <c r="A7" s="17" t="s">
        <v>10</v>
      </c>
      <c r="B7" s="25" t="s">
        <v>16</v>
      </c>
      <c r="C7" s="19" t="s">
        <v>14</v>
      </c>
      <c r="D7" s="20">
        <f>VLOOKUP($B7,[1]Parts_labellisées!$B8:$P$275,3,FALSE)</f>
        <v>2</v>
      </c>
      <c r="E7" s="20" t="str">
        <f>VLOOKUP($B7,[1]Parts_labellisées!$B8:$P$275,5,FALSE)</f>
        <v>Diversifié</v>
      </c>
      <c r="F7" s="20" t="str">
        <f>VLOOKUP($B7,[1]Parts_labellisées!$B8:$P$275,6,FALSE)</f>
        <v>non</v>
      </c>
      <c r="G7" s="20">
        <f>VLOOKUP($B7,[1]Parts_labellisées!$B8:$P$275,7,FALSE)</f>
        <v>8</v>
      </c>
      <c r="H7" s="21">
        <f>VLOOKUP($B7,[1]Parts_labellisées!$B8:$P$275,10,FALSE)</f>
        <v>44979</v>
      </c>
      <c r="I7" s="22" t="str">
        <f>HYPERLINK(IF(VLOOKUP($B7,[1]Parts_labellisées!$B8:$O8,13,FALSE)=0,VLOOKUP($B7,[1]Parts_labellisées!$B8:$O8,14,FALSE),VLOOKUP($B7,[1]Parts_labellisées!$B8:$O8,13,FALSE)))</f>
        <v>QS0009067370</v>
      </c>
      <c r="J7" s="23" t="str">
        <f>VLOOKUP($B7,[1]Parts_labellisées!$B8:$P$275,15,FALSE)</f>
        <v>P</v>
      </c>
    </row>
    <row r="8" spans="1:10" x14ac:dyDescent="0.2">
      <c r="A8" s="9" t="s">
        <v>10</v>
      </c>
      <c r="B8" s="26" t="s">
        <v>16</v>
      </c>
      <c r="C8" s="11" t="s">
        <v>17</v>
      </c>
      <c r="D8" s="12">
        <f>VLOOKUP($B8,[1]Parts_labellisées!$B9:$P$275,3,FALSE)</f>
        <v>2</v>
      </c>
      <c r="E8" s="12" t="str">
        <f>VLOOKUP($B8,[1]Parts_labellisées!$B9:$P$275,5,FALSE)</f>
        <v>Diversifié</v>
      </c>
      <c r="F8" s="12" t="str">
        <f>VLOOKUP($B8,[1]Parts_labellisées!$B9:$P$275,6,FALSE)</f>
        <v>non</v>
      </c>
      <c r="G8" s="12">
        <f>VLOOKUP($B8,[1]Parts_labellisées!$B9:$P$275,7,FALSE)</f>
        <v>8</v>
      </c>
      <c r="H8" s="13">
        <f>VLOOKUP($B8,[1]Parts_labellisées!$B9:$P$275,10,FALSE)</f>
        <v>44979</v>
      </c>
      <c r="I8" s="14" t="str">
        <f>HYPERLINK(IF(VLOOKUP($B8,[1]Parts_labellisées!$B9:$O9,13,FALSE)=0,VLOOKUP($B8,[1]Parts_labellisées!$B9:$O9,14,FALSE),VLOOKUP($B8,[1]Parts_labellisées!$B9:$O9,13,FALSE)))</f>
        <v>FR0014001D55</v>
      </c>
      <c r="J8" s="16" t="str">
        <f>VLOOKUP($B8,[1]Parts_labellisées!$B9:$P$275,15,FALSE)</f>
        <v>S</v>
      </c>
    </row>
    <row r="9" spans="1:10" x14ac:dyDescent="0.2">
      <c r="A9" s="9" t="s">
        <v>10</v>
      </c>
      <c r="B9" s="26" t="s">
        <v>16</v>
      </c>
      <c r="C9" s="11" t="s">
        <v>18</v>
      </c>
      <c r="D9" s="12">
        <f>VLOOKUP($B9,[1]Parts_labellisées!$B10:$P$275,3,FALSE)</f>
        <v>2</v>
      </c>
      <c r="E9" s="12" t="str">
        <f>VLOOKUP($B9,[1]Parts_labellisées!$B10:$P$275,5,FALSE)</f>
        <v>Diversifié</v>
      </c>
      <c r="F9" s="12" t="str">
        <f>VLOOKUP($B9,[1]Parts_labellisées!$B10:$P$275,6,FALSE)</f>
        <v>non</v>
      </c>
      <c r="G9" s="12">
        <f>VLOOKUP($B9,[1]Parts_labellisées!$B10:$P$275,7,FALSE)</f>
        <v>8</v>
      </c>
      <c r="H9" s="13">
        <f>VLOOKUP($B9,[1]Parts_labellisées!$B10:$P$275,10,FALSE)</f>
        <v>44979</v>
      </c>
      <c r="I9" s="14" t="str">
        <f>HYPERLINK(IF(VLOOKUP($B9,[1]Parts_labellisées!$B10:$O10,13,FALSE)=0,VLOOKUP($B9,[1]Parts_labellisées!$B10:$O10,14,FALSE),VLOOKUP($B9,[1]Parts_labellisées!$B10:$O10,13,FALSE)))</f>
        <v>FR0014001D63</v>
      </c>
      <c r="J9" s="16" t="str">
        <f>VLOOKUP($B9,[1]Parts_labellisées!$B10:$P$275,15,FALSE)</f>
        <v>S</v>
      </c>
    </row>
    <row r="10" spans="1:10" x14ac:dyDescent="0.2">
      <c r="A10" s="9" t="s">
        <v>10</v>
      </c>
      <c r="B10" s="26" t="s">
        <v>16</v>
      </c>
      <c r="C10" s="11" t="s">
        <v>19</v>
      </c>
      <c r="D10" s="12">
        <f>VLOOKUP($B10,[1]Parts_labellisées!$B11:$P$275,3,FALSE)</f>
        <v>2</v>
      </c>
      <c r="E10" s="12" t="str">
        <f>VLOOKUP($B10,[1]Parts_labellisées!$B11:$P$275,5,FALSE)</f>
        <v>Diversifié</v>
      </c>
      <c r="F10" s="12" t="str">
        <f>VLOOKUP($B10,[1]Parts_labellisées!$B11:$P$275,6,FALSE)</f>
        <v>non</v>
      </c>
      <c r="G10" s="12">
        <f>VLOOKUP($B10,[1]Parts_labellisées!$B11:$P$275,7,FALSE)</f>
        <v>8</v>
      </c>
      <c r="H10" s="13">
        <f>VLOOKUP($B10,[1]Parts_labellisées!$B11:$P$275,10,FALSE)</f>
        <v>44979</v>
      </c>
      <c r="I10" s="14" t="str">
        <f>HYPERLINK(IF(VLOOKUP($B10,[1]Parts_labellisées!$B11:$O11,13,FALSE)=0,VLOOKUP($B10,[1]Parts_labellisées!$B11:$O11,14,FALSE),VLOOKUP($B10,[1]Parts_labellisées!$B11:$O11,13,FALSE)))</f>
        <v>FR0014001D71</v>
      </c>
      <c r="J10" s="16" t="str">
        <f>VLOOKUP($B10,[1]Parts_labellisées!$B11:$P$275,15,FALSE)</f>
        <v>S</v>
      </c>
    </row>
    <row r="11" spans="1:10" x14ac:dyDescent="0.2">
      <c r="A11" s="9" t="s">
        <v>10</v>
      </c>
      <c r="B11" s="24" t="s">
        <v>20</v>
      </c>
      <c r="C11" s="11" t="s">
        <v>13</v>
      </c>
      <c r="D11" s="12">
        <f>VLOOKUP($B11,[1]Parts_labellisées!$B12:$P$275,3,FALSE)</f>
        <v>2</v>
      </c>
      <c r="E11" s="12" t="str">
        <f>VLOOKUP($B11,[1]Parts_labellisées!$B12:$P$275,5,FALSE)</f>
        <v>Obligations</v>
      </c>
      <c r="F11" s="12" t="str">
        <f>VLOOKUP($B11,[1]Parts_labellisées!$B12:$P$275,6,FALSE)</f>
        <v>non</v>
      </c>
      <c r="G11" s="12">
        <f>VLOOKUP($B11,[1]Parts_labellisées!$B12:$P$275,7,FALSE)</f>
        <v>8</v>
      </c>
      <c r="H11" s="13">
        <f>VLOOKUP($B11,[1]Parts_labellisées!$B12:$P$275,10,FALSE)</f>
        <v>44356</v>
      </c>
      <c r="I11" s="14" t="str">
        <f>HYPERLINK(IF(VLOOKUP($B11,[1]Parts_labellisées!$B12:$O12,13,FALSE)=0,VLOOKUP($B11,[1]Parts_labellisées!$B12:$O12,14,FALSE),VLOOKUP($B11,[1]Parts_labellisées!$B12:$O12,13,FALSE)))</f>
        <v>QS0009109339</v>
      </c>
      <c r="J11" s="16" t="str">
        <f>VLOOKUP($B11,[1]Parts_labellisées!$B12:$P$275,15,FALSE)</f>
        <v>S</v>
      </c>
    </row>
    <row r="12" spans="1:10" x14ac:dyDescent="0.2">
      <c r="A12" s="17" t="s">
        <v>10</v>
      </c>
      <c r="B12" s="18" t="s">
        <v>20</v>
      </c>
      <c r="C12" s="19" t="s">
        <v>14</v>
      </c>
      <c r="D12" s="20">
        <f>VLOOKUP($B12,[1]Parts_labellisées!$B13:$P$275,3,FALSE)</f>
        <v>2</v>
      </c>
      <c r="E12" s="20" t="str">
        <f>VLOOKUP($B12,[1]Parts_labellisées!$B13:$P$275,5,FALSE)</f>
        <v>Obligations</v>
      </c>
      <c r="F12" s="20" t="str">
        <f>VLOOKUP($B12,[1]Parts_labellisées!$B13:$P$275,6,FALSE)</f>
        <v>non</v>
      </c>
      <c r="G12" s="20">
        <f>VLOOKUP($B12,[1]Parts_labellisées!$B13:$P$275,7,FALSE)</f>
        <v>8</v>
      </c>
      <c r="H12" s="21">
        <f>VLOOKUP($B12,[1]Parts_labellisées!$B13:$P$275,10,FALSE)</f>
        <v>44356</v>
      </c>
      <c r="I12" s="22" t="str">
        <f>HYPERLINK(IF(VLOOKUP($B12,[1]Parts_labellisées!$B13:$O13,13,FALSE)=0,VLOOKUP($B12,[1]Parts_labellisées!$B13:$O13,14,FALSE),VLOOKUP($B12,[1]Parts_labellisées!$B13:$O13,13,FALSE)))</f>
        <v>QS0009084201</v>
      </c>
      <c r="J12" s="23" t="str">
        <f>VLOOKUP($B12,[1]Parts_labellisées!$B13:$P$275,15,FALSE)</f>
        <v>P</v>
      </c>
    </row>
    <row r="13" spans="1:10" x14ac:dyDescent="0.2">
      <c r="A13" s="9" t="s">
        <v>10</v>
      </c>
      <c r="B13" s="24" t="s">
        <v>21</v>
      </c>
      <c r="C13" s="11" t="s">
        <v>12</v>
      </c>
      <c r="D13" s="12">
        <f>VLOOKUP($B13,[1]Parts_labellisées!$B14:$P$275,3,FALSE)</f>
        <v>2</v>
      </c>
      <c r="E13" s="12" t="str">
        <f>VLOOKUP($B13,[1]Parts_labellisées!$B14:$P$275,5,FALSE)</f>
        <v>Diversifié</v>
      </c>
      <c r="F13" s="12" t="str">
        <f>VLOOKUP($B13,[1]Parts_labellisées!$B14:$P$275,6,FALSE)</f>
        <v>oui</v>
      </c>
      <c r="G13" s="12">
        <f>VLOOKUP($B13,[1]Parts_labellisées!$B14:$P$275,7,FALSE)</f>
        <v>8</v>
      </c>
      <c r="H13" s="13">
        <f>VLOOKUP($B13,[1]Parts_labellisées!$B14:$P$275,10,FALSE)</f>
        <v>44356</v>
      </c>
      <c r="I13" s="27" t="str">
        <f>HYPERLINK(IF(VLOOKUP($B13,[1]Parts_labellisées!$B14:$O14,13,FALSE)=0,VLOOKUP($B13,[1]Parts_labellisées!$B14:$O14,14,FALSE),VLOOKUP($B13,[1]Parts_labellisées!$B14:$O14,13,FALSE)))</f>
        <v>QS0009102326</v>
      </c>
      <c r="J13" s="16" t="str">
        <f>VLOOKUP($B13,[1]Parts_labellisées!$B14:$P$275,15,FALSE)</f>
        <v>S</v>
      </c>
    </row>
    <row r="14" spans="1:10" x14ac:dyDescent="0.2">
      <c r="A14" s="17" t="s">
        <v>10</v>
      </c>
      <c r="B14" s="18" t="s">
        <v>21</v>
      </c>
      <c r="C14" s="19" t="s">
        <v>14</v>
      </c>
      <c r="D14" s="20">
        <f>VLOOKUP($B14,[1]Parts_labellisées!$B15:$P$275,3,FALSE)</f>
        <v>2</v>
      </c>
      <c r="E14" s="20" t="str">
        <f>VLOOKUP($B14,[1]Parts_labellisées!$B15:$P$275,5,FALSE)</f>
        <v>Diversifié</v>
      </c>
      <c r="F14" s="20" t="str">
        <f>VLOOKUP($B14,[1]Parts_labellisées!$B15:$P$275,6,FALSE)</f>
        <v>oui</v>
      </c>
      <c r="G14" s="20">
        <f>VLOOKUP($B14,[1]Parts_labellisées!$B15:$P$275,7,FALSE)</f>
        <v>8</v>
      </c>
      <c r="H14" s="21">
        <f>VLOOKUP($B14,[1]Parts_labellisées!$B15:$P$275,10,FALSE)</f>
        <v>44356</v>
      </c>
      <c r="I14" s="28" t="str">
        <f>HYPERLINK(IF(VLOOKUP($B14,[1]Parts_labellisées!$B15:$O15,13,FALSE)=0,VLOOKUP($B14,[1]Parts_labellisées!$B15:$O15,14,FALSE),VLOOKUP($B14,[1]Parts_labellisées!$B15:$O15,13,FALSE)))</f>
        <v>QS0009102334</v>
      </c>
      <c r="J14" s="23" t="str">
        <f>VLOOKUP($B14,[1]Parts_labellisées!$B15:$P$275,15,FALSE)</f>
        <v>P</v>
      </c>
    </row>
    <row r="15" spans="1:10" x14ac:dyDescent="0.2">
      <c r="A15" s="9" t="s">
        <v>10</v>
      </c>
      <c r="B15" s="24" t="s">
        <v>21</v>
      </c>
      <c r="C15" s="11" t="s">
        <v>17</v>
      </c>
      <c r="D15" s="12">
        <f>VLOOKUP($B15,[1]Parts_labellisées!$B16:$P$275,3,FALSE)</f>
        <v>2</v>
      </c>
      <c r="E15" s="12" t="str">
        <f>VLOOKUP($B15,[1]Parts_labellisées!$B16:$P$275,5,FALSE)</f>
        <v>Diversifié</v>
      </c>
      <c r="F15" s="12" t="str">
        <f>VLOOKUP($B15,[1]Parts_labellisées!$B16:$P$275,6,FALSE)</f>
        <v>oui</v>
      </c>
      <c r="G15" s="12">
        <f>VLOOKUP($B15,[1]Parts_labellisées!$B16:$P$275,7,FALSE)</f>
        <v>8</v>
      </c>
      <c r="H15" s="13">
        <f>VLOOKUP($B15,[1]Parts_labellisées!$B16:$P$275,10,FALSE)</f>
        <v>44356</v>
      </c>
      <c r="I15" s="14" t="str">
        <f>HYPERLINK(IF(VLOOKUP($B15,[1]Parts_labellisées!$B16:$O16,13,FALSE)=0,VLOOKUP($B15,[1]Parts_labellisées!$B16:$O16,14,FALSE),VLOOKUP($B15,[1]Parts_labellisées!$B16:$O16,13,FALSE)))</f>
        <v>FR0014001AM7</v>
      </c>
      <c r="J15" s="16" t="str">
        <f>VLOOKUP($B15,[1]Parts_labellisées!$B16:$P$275,15,FALSE)</f>
        <v>S</v>
      </c>
    </row>
    <row r="16" spans="1:10" x14ac:dyDescent="0.2">
      <c r="A16" s="9" t="s">
        <v>10</v>
      </c>
      <c r="B16" s="24" t="s">
        <v>21</v>
      </c>
      <c r="C16" s="11" t="s">
        <v>18</v>
      </c>
      <c r="D16" s="12">
        <f>VLOOKUP($B16,[1]Parts_labellisées!$B17:$P$275,3,FALSE)</f>
        <v>2</v>
      </c>
      <c r="E16" s="12" t="str">
        <f>VLOOKUP($B16,[1]Parts_labellisées!$B17:$P$275,5,FALSE)</f>
        <v>Diversifié</v>
      </c>
      <c r="F16" s="12" t="str">
        <f>VLOOKUP($B16,[1]Parts_labellisées!$B17:$P$275,6,FALSE)</f>
        <v>oui</v>
      </c>
      <c r="G16" s="12">
        <f>VLOOKUP($B16,[1]Parts_labellisées!$B17:$P$275,7,FALSE)</f>
        <v>8</v>
      </c>
      <c r="H16" s="13">
        <f>VLOOKUP($B16,[1]Parts_labellisées!$B17:$P$275,10,FALSE)</f>
        <v>44356</v>
      </c>
      <c r="I16" s="14" t="str">
        <f>HYPERLINK(IF(VLOOKUP($B16,[1]Parts_labellisées!$B17:$O17,13,FALSE)=0,VLOOKUP($B16,[1]Parts_labellisées!$B17:$O17,14,FALSE),VLOOKUP($B16,[1]Parts_labellisées!$B17:$O17,13,FALSE)))</f>
        <v>FR0014001AN5</v>
      </c>
      <c r="J16" s="16" t="str">
        <f>VLOOKUP($B16,[1]Parts_labellisées!$B17:$P$275,15,FALSE)</f>
        <v>S</v>
      </c>
    </row>
    <row r="17" spans="1:10" x14ac:dyDescent="0.2">
      <c r="A17" s="9" t="s">
        <v>10</v>
      </c>
      <c r="B17" s="24" t="s">
        <v>21</v>
      </c>
      <c r="C17" s="11" t="s">
        <v>19</v>
      </c>
      <c r="D17" s="12">
        <f>VLOOKUP($B17,[1]Parts_labellisées!$B18:$P$275,3,FALSE)</f>
        <v>2</v>
      </c>
      <c r="E17" s="12" t="str">
        <f>VLOOKUP($B17,[1]Parts_labellisées!$B18:$P$275,5,FALSE)</f>
        <v>Diversifié</v>
      </c>
      <c r="F17" s="12" t="str">
        <f>VLOOKUP($B17,[1]Parts_labellisées!$B18:$P$275,6,FALSE)</f>
        <v>oui</v>
      </c>
      <c r="G17" s="12">
        <f>VLOOKUP($B17,[1]Parts_labellisées!$B18:$P$275,7,FALSE)</f>
        <v>8</v>
      </c>
      <c r="H17" s="13">
        <f>VLOOKUP($B17,[1]Parts_labellisées!$B18:$P$275,10,FALSE)</f>
        <v>44356</v>
      </c>
      <c r="I17" s="14" t="str">
        <f>HYPERLINK(IF(VLOOKUP($B17,[1]Parts_labellisées!$B18:$O18,13,FALSE)=0,VLOOKUP($B17,[1]Parts_labellisées!$B18:$O18,14,FALSE),VLOOKUP($B17,[1]Parts_labellisées!$B18:$O18,13,FALSE)))</f>
        <v>FR0014001AL9</v>
      </c>
      <c r="J17" s="16" t="str">
        <f>VLOOKUP($B17,[1]Parts_labellisées!$B18:$P$275,15,FALSE)</f>
        <v>S</v>
      </c>
    </row>
    <row r="18" spans="1:10" x14ac:dyDescent="0.2">
      <c r="A18" s="9" t="s">
        <v>10</v>
      </c>
      <c r="B18" s="24" t="s">
        <v>22</v>
      </c>
      <c r="C18" s="11" t="s">
        <v>12</v>
      </c>
      <c r="D18" s="12">
        <f>VLOOKUP($B18,[1]Parts_labellisées!$B19:$P$275,3,FALSE)</f>
        <v>3</v>
      </c>
      <c r="E18" s="12" t="str">
        <f>VLOOKUP($B18,[1]Parts_labellisées!$B19:$P$275,5,FALSE)</f>
        <v>Diversifié</v>
      </c>
      <c r="F18" s="12" t="str">
        <f>VLOOKUP($B18,[1]Parts_labellisées!$B19:$P$275,6,FALSE)</f>
        <v>non</v>
      </c>
      <c r="G18" s="12">
        <f>VLOOKUP($B18,[1]Parts_labellisées!$B19:$P$275,7,FALSE)</f>
        <v>8</v>
      </c>
      <c r="H18" s="13">
        <f>VLOOKUP($B18,[1]Parts_labellisées!$B19:$P$275,10,FALSE)</f>
        <v>44356</v>
      </c>
      <c r="I18" s="14" t="str">
        <f>HYPERLINK(IF(VLOOKUP($B18,[1]Parts_labellisées!$B19:$O19,13,FALSE)=0,VLOOKUP($B18,[1]Parts_labellisées!$B19:$O19,14,FALSE),VLOOKUP($B18,[1]Parts_labellisées!$B19:$O19,13,FALSE)))</f>
        <v>QS0009106020</v>
      </c>
      <c r="J18" s="16" t="str">
        <f>VLOOKUP($B18,[1]Parts_labellisées!$B19:$P$275,15,FALSE)</f>
        <v>S</v>
      </c>
    </row>
    <row r="19" spans="1:10" x14ac:dyDescent="0.2">
      <c r="A19" s="9" t="s">
        <v>10</v>
      </c>
      <c r="B19" s="24" t="s">
        <v>22</v>
      </c>
      <c r="C19" s="11" t="s">
        <v>13</v>
      </c>
      <c r="D19" s="12">
        <f>VLOOKUP($B19,[1]Parts_labellisées!$B20:$P$275,3,FALSE)</f>
        <v>3</v>
      </c>
      <c r="E19" s="12" t="str">
        <f>VLOOKUP($B19,[1]Parts_labellisées!$B20:$P$275,5,FALSE)</f>
        <v>Diversifié</v>
      </c>
      <c r="F19" s="12" t="str">
        <f>VLOOKUP($B19,[1]Parts_labellisées!$B20:$P$275,6,FALSE)</f>
        <v>non</v>
      </c>
      <c r="G19" s="12">
        <f>VLOOKUP($B19,[1]Parts_labellisées!$B20:$P$275,7,FALSE)</f>
        <v>8</v>
      </c>
      <c r="H19" s="13">
        <f>VLOOKUP($B19,[1]Parts_labellisées!$B20:$P$275,10,FALSE)</f>
        <v>44356</v>
      </c>
      <c r="I19" s="14" t="str">
        <f>HYPERLINK(IF(VLOOKUP($B19,[1]Parts_labellisées!$B20:$O20,13,FALSE)=0,VLOOKUP($B19,[1]Parts_labellisées!$B20:$O20,14,FALSE),VLOOKUP($B19,[1]Parts_labellisées!$B20:$O20,13,FALSE)))</f>
        <v>QS0009109610</v>
      </c>
      <c r="J19" s="16" t="str">
        <f>VLOOKUP($B19,[1]Parts_labellisées!$B20:$P$275,15,FALSE)</f>
        <v>S</v>
      </c>
    </row>
    <row r="20" spans="1:10" x14ac:dyDescent="0.2">
      <c r="A20" s="17" t="s">
        <v>10</v>
      </c>
      <c r="B20" s="18" t="s">
        <v>22</v>
      </c>
      <c r="C20" s="19" t="s">
        <v>14</v>
      </c>
      <c r="D20" s="20">
        <f>VLOOKUP($B20,[1]Parts_labellisées!$B21:$P$275,3,FALSE)</f>
        <v>3</v>
      </c>
      <c r="E20" s="20" t="str">
        <f>VLOOKUP($B20,[1]Parts_labellisées!$B21:$P$275,5,FALSE)</f>
        <v>Diversifié</v>
      </c>
      <c r="F20" s="20" t="str">
        <f>VLOOKUP($B20,[1]Parts_labellisées!$B21:$P$275,6,FALSE)</f>
        <v>non</v>
      </c>
      <c r="G20" s="20">
        <f>VLOOKUP($B20,[1]Parts_labellisées!$B21:$P$275,7,FALSE)</f>
        <v>8</v>
      </c>
      <c r="H20" s="21">
        <f>VLOOKUP($B20,[1]Parts_labellisées!$B21:$P$275,10,FALSE)</f>
        <v>44356</v>
      </c>
      <c r="I20" s="22" t="str">
        <f>HYPERLINK(IF(VLOOKUP($B20,[1]Parts_labellisées!$B21:$O21,13,FALSE)=0,VLOOKUP($B20,[1]Parts_labellisées!$B21:$O21,14,FALSE),VLOOKUP($B20,[1]Parts_labellisées!$B21:$O21,13,FALSE)))</f>
        <v>QS0009080738</v>
      </c>
      <c r="J20" s="23" t="str">
        <f>VLOOKUP($B20,[1]Parts_labellisées!$B21:$P$275,15,FALSE)</f>
        <v>P</v>
      </c>
    </row>
    <row r="21" spans="1:10" x14ac:dyDescent="0.2">
      <c r="A21" s="9" t="s">
        <v>10</v>
      </c>
      <c r="B21" s="24" t="s">
        <v>22</v>
      </c>
      <c r="C21" s="11" t="s">
        <v>17</v>
      </c>
      <c r="D21" s="12">
        <f>VLOOKUP($B21,[1]Parts_labellisées!$B22:$P$275,3,FALSE)</f>
        <v>3</v>
      </c>
      <c r="E21" s="12" t="str">
        <f>VLOOKUP($B21,[1]Parts_labellisées!$B22:$P$275,5,FALSE)</f>
        <v>Diversifié</v>
      </c>
      <c r="F21" s="12" t="str">
        <f>VLOOKUP($B21,[1]Parts_labellisées!$B22:$P$275,6,FALSE)</f>
        <v>non</v>
      </c>
      <c r="G21" s="12">
        <f>VLOOKUP($B21,[1]Parts_labellisées!$B22:$P$275,7,FALSE)</f>
        <v>8</v>
      </c>
      <c r="H21" s="13">
        <f>VLOOKUP($B21,[1]Parts_labellisées!$B22:$P$275,10,FALSE)</f>
        <v>44356</v>
      </c>
      <c r="I21" s="14" t="str">
        <f>HYPERLINK(IF(VLOOKUP($B21,[1]Parts_labellisées!$B22:$O22,13,FALSE)=0,VLOOKUP($B21,[1]Parts_labellisées!$B22:$O22,14,FALSE),VLOOKUP($B21,[1]Parts_labellisées!$B22:$O22,13,FALSE)))</f>
        <v>FR0014001CQ4</v>
      </c>
      <c r="J21" s="16" t="str">
        <f>VLOOKUP($B21,[1]Parts_labellisées!$B22:$P$275,15,FALSE)</f>
        <v>S</v>
      </c>
    </row>
    <row r="22" spans="1:10" x14ac:dyDescent="0.2">
      <c r="A22" s="9" t="s">
        <v>10</v>
      </c>
      <c r="B22" s="24" t="s">
        <v>22</v>
      </c>
      <c r="C22" s="11" t="s">
        <v>19</v>
      </c>
      <c r="D22" s="12">
        <f>VLOOKUP($B22,[1]Parts_labellisées!$B23:$P$275,3,FALSE)</f>
        <v>3</v>
      </c>
      <c r="E22" s="12" t="str">
        <f>VLOOKUP($B22,[1]Parts_labellisées!$B23:$P$275,5,FALSE)</f>
        <v>Diversifié</v>
      </c>
      <c r="F22" s="12" t="str">
        <f>VLOOKUP($B22,[1]Parts_labellisées!$B23:$P$275,6,FALSE)</f>
        <v>non</v>
      </c>
      <c r="G22" s="12">
        <f>VLOOKUP($B22,[1]Parts_labellisées!$B23:$P$275,7,FALSE)</f>
        <v>8</v>
      </c>
      <c r="H22" s="13">
        <f>VLOOKUP($B22,[1]Parts_labellisées!$B23:$P$275,10,FALSE)</f>
        <v>44356</v>
      </c>
      <c r="I22" s="14" t="str">
        <f>HYPERLINK(IF(VLOOKUP($B22,[1]Parts_labellisées!$B23:$O23,13,FALSE)=0,VLOOKUP($B22,[1]Parts_labellisées!$B23:$O23,14,FALSE),VLOOKUP($B22,[1]Parts_labellisées!$B23:$O23,13,FALSE)))</f>
        <v>FR0014001CP6</v>
      </c>
      <c r="J22" s="16" t="str">
        <f>VLOOKUP($B22,[1]Parts_labellisées!$B23:$P$275,15,FALSE)</f>
        <v>S</v>
      </c>
    </row>
    <row r="23" spans="1:10" x14ac:dyDescent="0.2">
      <c r="A23" s="9" t="s">
        <v>10</v>
      </c>
      <c r="B23" s="24" t="s">
        <v>23</v>
      </c>
      <c r="C23" s="11" t="s">
        <v>13</v>
      </c>
      <c r="D23" s="12">
        <f>VLOOKUP($B23,[1]Parts_labellisées!$B24:$P$275,3,FALSE)</f>
        <v>3</v>
      </c>
      <c r="E23" s="12" t="str">
        <f>VLOOKUP($B23,[1]Parts_labellisées!$B24:$P$275,5,FALSE)</f>
        <v>Diversifié</v>
      </c>
      <c r="F23" s="12" t="str">
        <f>VLOOKUP($B23,[1]Parts_labellisées!$B24:$P$275,6,FALSE)</f>
        <v>non</v>
      </c>
      <c r="G23" s="12">
        <f>VLOOKUP($B23,[1]Parts_labellisées!$B24:$P$275,7,FALSE)</f>
        <v>8</v>
      </c>
      <c r="H23" s="13">
        <f>VLOOKUP($B23,[1]Parts_labellisées!$B24:$P$275,10,FALSE)</f>
        <v>44356</v>
      </c>
      <c r="I23" s="14" t="str">
        <f>HYPERLINK(IF(VLOOKUP($B23,[1]Parts_labellisées!$B24:$O24,13,FALSE)=0,VLOOKUP($B23,[1]Parts_labellisées!$B24:$O24,14,FALSE),VLOOKUP($B23,[1]Parts_labellisées!$B24:$O24,13,FALSE)))</f>
        <v>QS0009109321</v>
      </c>
      <c r="J23" s="16" t="str">
        <f>VLOOKUP($B23,[1]Parts_labellisées!$B24:$P$275,15,FALSE)</f>
        <v>S</v>
      </c>
    </row>
    <row r="24" spans="1:10" x14ac:dyDescent="0.2">
      <c r="A24" s="17" t="s">
        <v>10</v>
      </c>
      <c r="B24" s="18" t="s">
        <v>23</v>
      </c>
      <c r="C24" s="19" t="s">
        <v>14</v>
      </c>
      <c r="D24" s="20">
        <f>VLOOKUP($B24,[1]Parts_labellisées!$B25:$P$275,3,FALSE)</f>
        <v>3</v>
      </c>
      <c r="E24" s="20" t="str">
        <f>VLOOKUP($B24,[1]Parts_labellisées!$B25:$P$275,5,FALSE)</f>
        <v>Diversifié</v>
      </c>
      <c r="F24" s="20" t="str">
        <f>VLOOKUP($B24,[1]Parts_labellisées!$B25:$P$275,6,FALSE)</f>
        <v>non</v>
      </c>
      <c r="G24" s="20">
        <f>VLOOKUP($B24,[1]Parts_labellisées!$B25:$P$275,7,FALSE)</f>
        <v>8</v>
      </c>
      <c r="H24" s="21">
        <f>VLOOKUP($B24,[1]Parts_labellisées!$B25:$P$275,10,FALSE)</f>
        <v>44356</v>
      </c>
      <c r="I24" s="28" t="str">
        <f>HYPERLINK(IF(VLOOKUP($B24,[1]Parts_labellisées!$B25:$O25,13,FALSE)=0,VLOOKUP($B24,[1]Parts_labellisées!$B25:$O25,14,FALSE),VLOOKUP($B24,[1]Parts_labellisées!$B25:$O25,13,FALSE)))</f>
        <v>QS0009080746</v>
      </c>
      <c r="J24" s="23" t="str">
        <f>VLOOKUP($B24,[1]Parts_labellisées!$B25:$P$275,15,FALSE)</f>
        <v>P</v>
      </c>
    </row>
    <row r="25" spans="1:10" x14ac:dyDescent="0.2">
      <c r="A25" s="9" t="s">
        <v>10</v>
      </c>
      <c r="B25" s="24" t="s">
        <v>23</v>
      </c>
      <c r="C25" s="11" t="s">
        <v>17</v>
      </c>
      <c r="D25" s="12">
        <f>VLOOKUP($B25,[1]Parts_labellisées!$B26:$P$275,3,FALSE)</f>
        <v>3</v>
      </c>
      <c r="E25" s="12" t="str">
        <f>VLOOKUP($B25,[1]Parts_labellisées!$B26:$P$275,5,FALSE)</f>
        <v>Diversifié</v>
      </c>
      <c r="F25" s="12" t="str">
        <f>VLOOKUP($B25,[1]Parts_labellisées!$B26:$P$275,6,FALSE)</f>
        <v>non</v>
      </c>
      <c r="G25" s="12">
        <f>VLOOKUP($B25,[1]Parts_labellisées!$B26:$P$275,7,FALSE)</f>
        <v>8</v>
      </c>
      <c r="H25" s="13">
        <f>VLOOKUP($B25,[1]Parts_labellisées!$B26:$P$275,10,FALSE)</f>
        <v>44356</v>
      </c>
      <c r="I25" s="14" t="str">
        <f>HYPERLINK(IF(VLOOKUP($B25,[1]Parts_labellisées!$B26:$O26,13,FALSE)=0,VLOOKUP($B25,[1]Parts_labellisées!$B26:$O26,14,FALSE),VLOOKUP($B25,[1]Parts_labellisées!$B26:$O26,13,FALSE)))</f>
        <v>FR0014001BB8</v>
      </c>
      <c r="J25" s="16" t="str">
        <f>VLOOKUP($B25,[1]Parts_labellisées!$B26:$P$275,15,FALSE)</f>
        <v>S</v>
      </c>
    </row>
    <row r="26" spans="1:10" x14ac:dyDescent="0.2">
      <c r="A26" s="9" t="s">
        <v>10</v>
      </c>
      <c r="B26" s="24" t="s">
        <v>23</v>
      </c>
      <c r="C26" s="11" t="s">
        <v>19</v>
      </c>
      <c r="D26" s="12">
        <f>VLOOKUP($B26,[1]Parts_labellisées!$B27:$P$275,3,FALSE)</f>
        <v>3</v>
      </c>
      <c r="E26" s="12" t="str">
        <f>VLOOKUP($B26,[1]Parts_labellisées!$B27:$P$275,5,FALSE)</f>
        <v>Diversifié</v>
      </c>
      <c r="F26" s="12" t="str">
        <f>VLOOKUP($B26,[1]Parts_labellisées!$B27:$P$275,6,FALSE)</f>
        <v>non</v>
      </c>
      <c r="G26" s="12">
        <f>VLOOKUP($B26,[1]Parts_labellisées!$B27:$P$275,7,FALSE)</f>
        <v>8</v>
      </c>
      <c r="H26" s="13">
        <f>VLOOKUP($B26,[1]Parts_labellisées!$B27:$P$275,10,FALSE)</f>
        <v>44356</v>
      </c>
      <c r="I26" s="14" t="str">
        <f>HYPERLINK(IF(VLOOKUP($B26,[1]Parts_labellisées!$B27:$O27,13,FALSE)=0,VLOOKUP($B26,[1]Parts_labellisées!$B27:$O27,14,FALSE),VLOOKUP($B26,[1]Parts_labellisées!$B27:$O27,13,FALSE)))</f>
        <v>FR0014001BC6</v>
      </c>
      <c r="J26" s="16" t="str">
        <f>VLOOKUP($B26,[1]Parts_labellisées!$B27:$P$275,15,FALSE)</f>
        <v>S</v>
      </c>
    </row>
    <row r="27" spans="1:10" x14ac:dyDescent="0.2">
      <c r="A27" s="9" t="s">
        <v>10</v>
      </c>
      <c r="B27" s="24" t="s">
        <v>24</v>
      </c>
      <c r="C27" s="11" t="s">
        <v>12</v>
      </c>
      <c r="D27" s="12">
        <f>VLOOKUP($B27,[1]Parts_labellisées!$B28:$P$275,3,FALSE)</f>
        <v>3</v>
      </c>
      <c r="E27" s="12" t="str">
        <f>VLOOKUP($B27,[1]Parts_labellisées!$B28:$P$275,5,FALSE)</f>
        <v>Diversifié</v>
      </c>
      <c r="F27" s="12" t="str">
        <f>VLOOKUP($B27,[1]Parts_labellisées!$B28:$P$275,6,FALSE)</f>
        <v>oui</v>
      </c>
      <c r="G27" s="12">
        <f>VLOOKUP($B27,[1]Parts_labellisées!$B28:$P$275,7,FALSE)</f>
        <v>8</v>
      </c>
      <c r="H27" s="13">
        <f>VLOOKUP($B27,[1]Parts_labellisées!$B28:$P$275,10,FALSE)</f>
        <v>44356</v>
      </c>
      <c r="I27" s="14" t="str">
        <f>HYPERLINK(IF(VLOOKUP($B27,[1]Parts_labellisées!$B28:$O28,13,FALSE)=0,VLOOKUP($B27,[1]Parts_labellisées!$B28:$O28,14,FALSE),VLOOKUP($B27,[1]Parts_labellisées!$B28:$O28,13,FALSE)))</f>
        <v>QS0009106038</v>
      </c>
      <c r="J27" s="16" t="str">
        <f>VLOOKUP($B27,[1]Parts_labellisées!$B28:$P$275,15,FALSE)</f>
        <v>S</v>
      </c>
    </row>
    <row r="28" spans="1:10" x14ac:dyDescent="0.2">
      <c r="A28" s="17" t="s">
        <v>10</v>
      </c>
      <c r="B28" s="18" t="s">
        <v>24</v>
      </c>
      <c r="C28" s="19" t="s">
        <v>14</v>
      </c>
      <c r="D28" s="20">
        <f>VLOOKUP($B28,[1]Parts_labellisées!$B29:$P$275,3,FALSE)</f>
        <v>3</v>
      </c>
      <c r="E28" s="20" t="str">
        <f>VLOOKUP($B28,[1]Parts_labellisées!$B29:$P$275,5,FALSE)</f>
        <v>Diversifié</v>
      </c>
      <c r="F28" s="20" t="str">
        <f>VLOOKUP($B28,[1]Parts_labellisées!$B29:$P$275,6,FALSE)</f>
        <v>oui</v>
      </c>
      <c r="G28" s="20">
        <f>VLOOKUP($B28,[1]Parts_labellisées!$B29:$P$275,7,FALSE)</f>
        <v>8</v>
      </c>
      <c r="H28" s="21">
        <f>VLOOKUP($B28,[1]Parts_labellisées!$B29:$P$275,10,FALSE)</f>
        <v>44356</v>
      </c>
      <c r="I28" s="22" t="str">
        <f>HYPERLINK(IF(VLOOKUP($B28,[1]Parts_labellisées!$B29:$O29,13,FALSE)=0,VLOOKUP($B28,[1]Parts_labellisées!$B29:$O29,14,FALSE),VLOOKUP($B28,[1]Parts_labellisées!$B29:$O29,13,FALSE)))</f>
        <v>QS0009079318</v>
      </c>
      <c r="J28" s="23" t="str">
        <f>VLOOKUP($B28,[1]Parts_labellisées!$B29:$P$275,15,FALSE)</f>
        <v>P</v>
      </c>
    </row>
    <row r="29" spans="1:10" x14ac:dyDescent="0.2">
      <c r="A29" s="9" t="s">
        <v>10</v>
      </c>
      <c r="B29" s="24" t="s">
        <v>24</v>
      </c>
      <c r="C29" s="11" t="s">
        <v>17</v>
      </c>
      <c r="D29" s="12">
        <f>VLOOKUP($B29,[1]Parts_labellisées!$B30:$P$275,3,FALSE)</f>
        <v>3</v>
      </c>
      <c r="E29" s="12" t="str">
        <f>VLOOKUP($B29,[1]Parts_labellisées!$B30:$P$275,5,FALSE)</f>
        <v>Diversifié</v>
      </c>
      <c r="F29" s="12" t="str">
        <f>VLOOKUP($B29,[1]Parts_labellisées!$B30:$P$275,6,FALSE)</f>
        <v>oui</v>
      </c>
      <c r="G29" s="12">
        <f>VLOOKUP($B29,[1]Parts_labellisées!$B30:$P$275,7,FALSE)</f>
        <v>8</v>
      </c>
      <c r="H29" s="13">
        <f>VLOOKUP($B29,[1]Parts_labellisées!$B30:$P$275,10,FALSE)</f>
        <v>44356</v>
      </c>
      <c r="I29" s="14" t="str">
        <f>HYPERLINK(IF(VLOOKUP($B29,[1]Parts_labellisées!$B30:$O30,13,FALSE)=0,VLOOKUP($B29,[1]Parts_labellisées!$B30:$O30,14,FALSE),VLOOKUP($B29,[1]Parts_labellisées!$B30:$O30,13,FALSE)))</f>
        <v>FR0014001A66</v>
      </c>
      <c r="J29" s="16" t="str">
        <f>VLOOKUP($B29,[1]Parts_labellisées!$B30:$P$275,15,FALSE)</f>
        <v>S</v>
      </c>
    </row>
    <row r="30" spans="1:10" x14ac:dyDescent="0.2">
      <c r="A30" s="9" t="s">
        <v>10</v>
      </c>
      <c r="B30" s="24" t="s">
        <v>24</v>
      </c>
      <c r="C30" s="11" t="s">
        <v>18</v>
      </c>
      <c r="D30" s="12">
        <f>VLOOKUP($B30,[1]Parts_labellisées!$B31:$P$275,3,FALSE)</f>
        <v>3</v>
      </c>
      <c r="E30" s="12" t="str">
        <f>VLOOKUP($B30,[1]Parts_labellisées!$B31:$P$275,5,FALSE)</f>
        <v>Diversifié</v>
      </c>
      <c r="F30" s="12" t="str">
        <f>VLOOKUP($B30,[1]Parts_labellisées!$B31:$P$275,6,FALSE)</f>
        <v>oui</v>
      </c>
      <c r="G30" s="12">
        <f>VLOOKUP($B30,[1]Parts_labellisées!$B31:$P$275,7,FALSE)</f>
        <v>8</v>
      </c>
      <c r="H30" s="13">
        <f>VLOOKUP($B30,[1]Parts_labellisées!$B31:$P$275,10,FALSE)</f>
        <v>44356</v>
      </c>
      <c r="I30" s="14" t="str">
        <f>HYPERLINK(IF(VLOOKUP($B30,[1]Parts_labellisées!$B31:$O31,13,FALSE)=0,VLOOKUP($B30,[1]Parts_labellisées!$B31:$O31,14,FALSE),VLOOKUP($B30,[1]Parts_labellisées!$B31:$O31,13,FALSE)))</f>
        <v>FR0014001A74</v>
      </c>
      <c r="J30" s="16" t="str">
        <f>VLOOKUP($B30,[1]Parts_labellisées!$B31:$P$275,15,FALSE)</f>
        <v>S</v>
      </c>
    </row>
    <row r="31" spans="1:10" x14ac:dyDescent="0.2">
      <c r="A31" s="9" t="s">
        <v>10</v>
      </c>
      <c r="B31" s="24" t="s">
        <v>24</v>
      </c>
      <c r="C31" s="11" t="s">
        <v>19</v>
      </c>
      <c r="D31" s="12">
        <f>VLOOKUP($B31,[1]Parts_labellisées!$B32:$P$275,3,FALSE)</f>
        <v>3</v>
      </c>
      <c r="E31" s="12" t="str">
        <f>VLOOKUP($B31,[1]Parts_labellisées!$B32:$P$275,5,FALSE)</f>
        <v>Diversifié</v>
      </c>
      <c r="F31" s="12" t="str">
        <f>VLOOKUP($B31,[1]Parts_labellisées!$B32:$P$275,6,FALSE)</f>
        <v>oui</v>
      </c>
      <c r="G31" s="12">
        <f>VLOOKUP($B31,[1]Parts_labellisées!$B32:$P$275,7,FALSE)</f>
        <v>8</v>
      </c>
      <c r="H31" s="13">
        <f>VLOOKUP($B31,[1]Parts_labellisées!$B32:$P$275,10,FALSE)</f>
        <v>44356</v>
      </c>
      <c r="I31" s="14" t="str">
        <f>HYPERLINK(IF(VLOOKUP($B31,[1]Parts_labellisées!$B32:$O32,13,FALSE)=0,VLOOKUP($B31,[1]Parts_labellisées!$B32:$O32,14,FALSE),VLOOKUP($B31,[1]Parts_labellisées!$B32:$O32,13,FALSE)))</f>
        <v>FR0014001A58</v>
      </c>
      <c r="J31" s="16" t="str">
        <f>VLOOKUP($B31,[1]Parts_labellisées!$B32:$P$275,15,FALSE)</f>
        <v>S</v>
      </c>
    </row>
    <row r="32" spans="1:10" x14ac:dyDescent="0.2">
      <c r="A32" s="9" t="s">
        <v>10</v>
      </c>
      <c r="B32" s="24" t="s">
        <v>25</v>
      </c>
      <c r="C32" s="11" t="s">
        <v>13</v>
      </c>
      <c r="D32" s="12">
        <f>VLOOKUP($B32,[1]Parts_labellisées!$B33:$P$275,3,FALSE)</f>
        <v>4</v>
      </c>
      <c r="E32" s="12" t="str">
        <f>VLOOKUP($B32,[1]Parts_labellisées!$B33:$P$275,5,FALSE)</f>
        <v>Diversifié</v>
      </c>
      <c r="F32" s="12" t="str">
        <f>VLOOKUP($B32,[1]Parts_labellisées!$B33:$P$275,6,FALSE)</f>
        <v>non</v>
      </c>
      <c r="G32" s="12">
        <f>VLOOKUP($B32,[1]Parts_labellisées!$B33:$P$275,7,FALSE)</f>
        <v>8</v>
      </c>
      <c r="H32" s="13">
        <f>VLOOKUP($B32,[1]Parts_labellisées!$B33:$P$275,10,FALSE)</f>
        <v>44356</v>
      </c>
      <c r="I32" s="14" t="str">
        <f>HYPERLINK(IF(VLOOKUP($B32,[1]Parts_labellisées!$B33:$O33,13,FALSE)=0,VLOOKUP($B32,[1]Parts_labellisées!$B33:$O33,14,FALSE),VLOOKUP($B32,[1]Parts_labellisées!$B33:$O33,13,FALSE)))</f>
        <v>QS0009109313</v>
      </c>
      <c r="J32" s="16" t="str">
        <f>VLOOKUP($B32,[1]Parts_labellisées!$B33:$P$275,15,FALSE)</f>
        <v>S</v>
      </c>
    </row>
    <row r="33" spans="1:10" x14ac:dyDescent="0.2">
      <c r="A33" s="17" t="s">
        <v>10</v>
      </c>
      <c r="B33" s="18" t="s">
        <v>25</v>
      </c>
      <c r="C33" s="19" t="s">
        <v>14</v>
      </c>
      <c r="D33" s="20">
        <f>VLOOKUP($B33,[1]Parts_labellisées!$B34:$P$275,3,FALSE)</f>
        <v>4</v>
      </c>
      <c r="E33" s="20" t="str">
        <f>VLOOKUP($B33,[1]Parts_labellisées!$B34:$P$275,5,FALSE)</f>
        <v>Diversifié</v>
      </c>
      <c r="F33" s="20" t="str">
        <f>VLOOKUP($B33,[1]Parts_labellisées!$B34:$P$275,6,FALSE)</f>
        <v>non</v>
      </c>
      <c r="G33" s="20">
        <f>VLOOKUP($B33,[1]Parts_labellisées!$B34:$P$275,7,FALSE)</f>
        <v>8</v>
      </c>
      <c r="H33" s="21">
        <f>VLOOKUP($B33,[1]Parts_labellisées!$B34:$P$275,10,FALSE)</f>
        <v>44356</v>
      </c>
      <c r="I33" s="28" t="str">
        <f>HYPERLINK(IF(VLOOKUP($B33,[1]Parts_labellisées!$B34:$O34,13,FALSE)=0,VLOOKUP($B33,[1]Parts_labellisées!$B34:$O34,14,FALSE),VLOOKUP($B33,[1]Parts_labellisées!$B34:$O34,13,FALSE)))</f>
        <v>QS0009080753</v>
      </c>
      <c r="J33" s="23" t="str">
        <f>VLOOKUP($B33,[1]Parts_labellisées!$B34:$P$275,15,FALSE)</f>
        <v>P</v>
      </c>
    </row>
    <row r="34" spans="1:10" x14ac:dyDescent="0.2">
      <c r="A34" s="9" t="s">
        <v>10</v>
      </c>
      <c r="B34" s="24" t="s">
        <v>25</v>
      </c>
      <c r="C34" s="11" t="s">
        <v>17</v>
      </c>
      <c r="D34" s="12">
        <f>VLOOKUP($B34,[1]Parts_labellisées!$B35:$P$275,3,FALSE)</f>
        <v>4</v>
      </c>
      <c r="E34" s="12" t="str">
        <f>VLOOKUP($B34,[1]Parts_labellisées!$B35:$P$275,5,FALSE)</f>
        <v>Diversifié</v>
      </c>
      <c r="F34" s="12" t="str">
        <f>VLOOKUP($B34,[1]Parts_labellisées!$B35:$P$275,6,FALSE)</f>
        <v>non</v>
      </c>
      <c r="G34" s="12">
        <f>VLOOKUP($B34,[1]Parts_labellisées!$B35:$P$275,7,FALSE)</f>
        <v>8</v>
      </c>
      <c r="H34" s="13">
        <f>VLOOKUP($B34,[1]Parts_labellisées!$B35:$P$275,10,FALSE)</f>
        <v>44356</v>
      </c>
      <c r="I34" s="14" t="str">
        <f>HYPERLINK(IF(VLOOKUP($B34,[1]Parts_labellisées!$B35:$O35,13,FALSE)=0,VLOOKUP($B34,[1]Parts_labellisées!$B35:$O35,14,FALSE),VLOOKUP($B34,[1]Parts_labellisées!$B35:$O35,13,FALSE)))</f>
        <v>FR0014001CD2</v>
      </c>
      <c r="J34" s="16" t="str">
        <f>VLOOKUP($B34,[1]Parts_labellisées!$B35:$P$275,15,FALSE)</f>
        <v>S</v>
      </c>
    </row>
    <row r="35" spans="1:10" x14ac:dyDescent="0.2">
      <c r="A35" s="9" t="s">
        <v>10</v>
      </c>
      <c r="B35" s="24" t="s">
        <v>25</v>
      </c>
      <c r="C35" s="11" t="s">
        <v>19</v>
      </c>
      <c r="D35" s="12">
        <f>VLOOKUP($B35,[1]Parts_labellisées!$B36:$P$275,3,FALSE)</f>
        <v>4</v>
      </c>
      <c r="E35" s="12" t="str">
        <f>VLOOKUP($B35,[1]Parts_labellisées!$B36:$P$275,5,FALSE)</f>
        <v>Diversifié</v>
      </c>
      <c r="F35" s="12" t="str">
        <f>VLOOKUP($B35,[1]Parts_labellisées!$B36:$P$275,6,FALSE)</f>
        <v>non</v>
      </c>
      <c r="G35" s="12">
        <f>VLOOKUP($B35,[1]Parts_labellisées!$B36:$P$275,7,FALSE)</f>
        <v>8</v>
      </c>
      <c r="H35" s="13">
        <f>VLOOKUP($B35,[1]Parts_labellisées!$B36:$P$275,10,FALSE)</f>
        <v>44356</v>
      </c>
      <c r="I35" s="14" t="str">
        <f>HYPERLINK(IF(VLOOKUP($B35,[1]Parts_labellisées!$B36:$O36,13,FALSE)=0,VLOOKUP($B35,[1]Parts_labellisées!$B36:$O36,14,FALSE),VLOOKUP($B35,[1]Parts_labellisées!$B36:$O36,13,FALSE)))</f>
        <v>FR0014001CC4</v>
      </c>
      <c r="J35" s="16" t="str">
        <f>VLOOKUP($B35,[1]Parts_labellisées!$B36:$P$275,15,FALSE)</f>
        <v>S</v>
      </c>
    </row>
    <row r="36" spans="1:10" x14ac:dyDescent="0.2">
      <c r="A36" s="9" t="s">
        <v>10</v>
      </c>
      <c r="B36" s="24" t="s">
        <v>26</v>
      </c>
      <c r="C36" s="11" t="s">
        <v>12</v>
      </c>
      <c r="D36" s="12">
        <f>VLOOKUP($B36,[1]Parts_labellisées!$B37:$P$275,3,FALSE)</f>
        <v>4</v>
      </c>
      <c r="E36" s="12" t="str">
        <f>VLOOKUP($B36,[1]Parts_labellisées!$B37:$P$275,5,FALSE)</f>
        <v>Actions</v>
      </c>
      <c r="F36" s="12" t="str">
        <f>VLOOKUP($B36,[1]Parts_labellisées!$B37:$P$275,6,FALSE)</f>
        <v>oui</v>
      </c>
      <c r="G36" s="12">
        <f>VLOOKUP($B36,[1]Parts_labellisées!$B37:$P$275,7,FALSE)</f>
        <v>8</v>
      </c>
      <c r="H36" s="13">
        <f>VLOOKUP($B36,[1]Parts_labellisées!$B37:$P$275,10,FALSE)</f>
        <v>44356</v>
      </c>
      <c r="I36" s="14" t="str">
        <f>HYPERLINK(IF(VLOOKUP($B36,[1]Parts_labellisées!$B37:$O37,13,FALSE)=0,VLOOKUP($B36,[1]Parts_labellisées!$B37:$O37,14,FALSE),VLOOKUP($B36,[1]Parts_labellisées!$B37:$O37,13,FALSE)))</f>
        <v>QS0009106004</v>
      </c>
      <c r="J36" s="16" t="str">
        <f>VLOOKUP($B36,[1]Parts_labellisées!$B37:$P$275,15,FALSE)</f>
        <v>S</v>
      </c>
    </row>
    <row r="37" spans="1:10" x14ac:dyDescent="0.2">
      <c r="A37" s="17" t="s">
        <v>10</v>
      </c>
      <c r="B37" s="18" t="s">
        <v>26</v>
      </c>
      <c r="C37" s="19" t="s">
        <v>14</v>
      </c>
      <c r="D37" s="20">
        <f>VLOOKUP($B37,[1]Parts_labellisées!$B38:$P$275,3,FALSE)</f>
        <v>4</v>
      </c>
      <c r="E37" s="20" t="str">
        <f>VLOOKUP($B37,[1]Parts_labellisées!$B38:$P$275,5,FALSE)</f>
        <v>Actions</v>
      </c>
      <c r="F37" s="20" t="str">
        <f>VLOOKUP($B37,[1]Parts_labellisées!$B38:$P$275,6,FALSE)</f>
        <v>oui</v>
      </c>
      <c r="G37" s="20">
        <f>VLOOKUP($B37,[1]Parts_labellisées!$B38:$P$275,7,FALSE)</f>
        <v>8</v>
      </c>
      <c r="H37" s="21">
        <f>VLOOKUP($B37,[1]Parts_labellisées!$B38:$P$275,10,FALSE)</f>
        <v>44356</v>
      </c>
      <c r="I37" s="22" t="str">
        <f>HYPERLINK(IF(VLOOKUP($B37,[1]Parts_labellisées!$B38:$O38,13,FALSE)=0,VLOOKUP($B37,[1]Parts_labellisées!$B38:$O38,14,FALSE),VLOOKUP($B37,[1]Parts_labellisées!$B38:$O38,13,FALSE)))</f>
        <v>QS0009081488</v>
      </c>
      <c r="J37" s="23" t="str">
        <f>VLOOKUP($B37,[1]Parts_labellisées!$B38:$P$275,15,FALSE)</f>
        <v>P</v>
      </c>
    </row>
    <row r="38" spans="1:10" ht="32" x14ac:dyDescent="0.2">
      <c r="A38" s="9" t="s">
        <v>10</v>
      </c>
      <c r="B38" s="24" t="s">
        <v>26</v>
      </c>
      <c r="C38" s="11" t="s">
        <v>17</v>
      </c>
      <c r="D38" s="12">
        <f>VLOOKUP($B38,[1]Parts_labellisées!$B39:$P$275,3,FALSE)</f>
        <v>4</v>
      </c>
      <c r="E38" s="12" t="str">
        <f>VLOOKUP($B38,[1]Parts_labellisées!$B39:$P$275,5,FALSE)</f>
        <v>Actions</v>
      </c>
      <c r="F38" s="12" t="str">
        <f>VLOOKUP($B38,[1]Parts_labellisées!$B39:$P$275,6,FALSE)</f>
        <v>oui</v>
      </c>
      <c r="G38" s="12">
        <f>VLOOKUP($B38,[1]Parts_labellisées!$B39:$P$275,7,FALSE)</f>
        <v>8</v>
      </c>
      <c r="H38" s="13">
        <f>VLOOKUP($B38,[1]Parts_labellisées!$B39:$P$275,10,FALSE)</f>
        <v>44356</v>
      </c>
      <c r="I38" s="14" t="str">
        <f>HYPERLINK(IF(VLOOKUP($B38,[1]Parts_labellisées!$B39:$O39,13,FALSE)=0,VLOOKUP($B38,[1]Parts_labellisées!$B39:$O39,14,FALSE),VLOOKUP($B38,[1]Parts_labellisées!$B39:$O39,13,FALSE)))</f>
        <v>FR0014001DW0</v>
      </c>
      <c r="J38" s="16" t="str">
        <f>VLOOKUP($B38,[1]Parts_labellisées!$B39:$P$275,15,FALSE)</f>
        <v>S</v>
      </c>
    </row>
    <row r="39" spans="1:10" x14ac:dyDescent="0.2">
      <c r="A39" s="9" t="s">
        <v>10</v>
      </c>
      <c r="B39" s="24" t="s">
        <v>26</v>
      </c>
      <c r="C39" s="11" t="s">
        <v>18</v>
      </c>
      <c r="D39" s="12">
        <f>VLOOKUP($B39,[1]Parts_labellisées!$B40:$P$275,3,FALSE)</f>
        <v>4</v>
      </c>
      <c r="E39" s="12" t="str">
        <f>VLOOKUP($B39,[1]Parts_labellisées!$B40:$P$275,5,FALSE)</f>
        <v>Actions</v>
      </c>
      <c r="F39" s="12" t="str">
        <f>VLOOKUP($B39,[1]Parts_labellisées!$B40:$P$275,6,FALSE)</f>
        <v>oui</v>
      </c>
      <c r="G39" s="12">
        <f>VLOOKUP($B39,[1]Parts_labellisées!$B40:$P$275,7,FALSE)</f>
        <v>8</v>
      </c>
      <c r="H39" s="13">
        <f>VLOOKUP($B39,[1]Parts_labellisées!$B40:$P$275,10,FALSE)</f>
        <v>44356</v>
      </c>
      <c r="I39" s="14" t="str">
        <f>HYPERLINK(IF(VLOOKUP($B39,[1]Parts_labellisées!$B40:$O40,13,FALSE)=0,VLOOKUP($B39,[1]Parts_labellisées!$B40:$O40,14,FALSE),VLOOKUP($B39,[1]Parts_labellisées!$B40:$O40,13,FALSE)))</f>
        <v>FR0014001DX8</v>
      </c>
      <c r="J39" s="16" t="str">
        <f>VLOOKUP($B39,[1]Parts_labellisées!$B40:$P$275,15,FALSE)</f>
        <v>S</v>
      </c>
    </row>
    <row r="40" spans="1:10" x14ac:dyDescent="0.2">
      <c r="A40" s="9" t="s">
        <v>10</v>
      </c>
      <c r="B40" s="24" t="s">
        <v>26</v>
      </c>
      <c r="C40" s="11" t="s">
        <v>19</v>
      </c>
      <c r="D40" s="12">
        <f>VLOOKUP($B40,[1]Parts_labellisées!$B41:$P$275,3,FALSE)</f>
        <v>4</v>
      </c>
      <c r="E40" s="12" t="str">
        <f>VLOOKUP($B40,[1]Parts_labellisées!$B41:$P$275,5,FALSE)</f>
        <v>Actions</v>
      </c>
      <c r="F40" s="12" t="str">
        <f>VLOOKUP($B40,[1]Parts_labellisées!$B41:$P$275,6,FALSE)</f>
        <v>oui</v>
      </c>
      <c r="G40" s="12">
        <f>VLOOKUP($B40,[1]Parts_labellisées!$B41:$P$275,7,FALSE)</f>
        <v>8</v>
      </c>
      <c r="H40" s="13">
        <f>VLOOKUP($B40,[1]Parts_labellisées!$B41:$P$275,10,FALSE)</f>
        <v>44356</v>
      </c>
      <c r="I40" s="14" t="str">
        <f>HYPERLINK(IF(VLOOKUP($B40,[1]Parts_labellisées!$B41:$O41,13,FALSE)=0,VLOOKUP($B40,[1]Parts_labellisées!$B41:$O41,14,FALSE),VLOOKUP($B40,[1]Parts_labellisées!$B41:$O41,13,FALSE)))</f>
        <v>FR0014001DY6</v>
      </c>
      <c r="J40" s="16" t="str">
        <f>VLOOKUP($B40,[1]Parts_labellisées!$B41:$P$275,15,FALSE)</f>
        <v>S</v>
      </c>
    </row>
    <row r="41" spans="1:10" x14ac:dyDescent="0.2">
      <c r="A41" s="9" t="s">
        <v>10</v>
      </c>
      <c r="B41" s="24" t="s">
        <v>27</v>
      </c>
      <c r="C41" s="11" t="s">
        <v>13</v>
      </c>
      <c r="D41" s="12">
        <f>VLOOKUP($B41,[1]Parts_labellisées!$B42:$P$275,3,FALSE)</f>
        <v>4</v>
      </c>
      <c r="E41" s="12" t="str">
        <f>VLOOKUP($B41,[1]Parts_labellisées!$B42:$P$275,5,FALSE)</f>
        <v>Actions</v>
      </c>
      <c r="F41" s="12" t="str">
        <f>VLOOKUP($B41,[1]Parts_labellisées!$B42:$P$275,6,FALSE)</f>
        <v>non</v>
      </c>
      <c r="G41" s="12">
        <f>VLOOKUP($B41,[1]Parts_labellisées!$B42:$P$275,7,FALSE)</f>
        <v>8</v>
      </c>
      <c r="H41" s="13">
        <f>VLOOKUP($B41,[1]Parts_labellisées!$B42:$P$275,10,FALSE)</f>
        <v>44356</v>
      </c>
      <c r="I41" s="14" t="str">
        <f>HYPERLINK(IF(VLOOKUP($B41,[1]Parts_labellisées!$B42:$O42,13,FALSE)=0,VLOOKUP($B41,[1]Parts_labellisées!$B42:$O42,14,FALSE),VLOOKUP($B41,[1]Parts_labellisées!$B42:$O42,13,FALSE)))</f>
        <v>QS0009109305</v>
      </c>
      <c r="J41" s="16" t="str">
        <f>VLOOKUP($B41,[1]Parts_labellisées!$B42:$P$275,15,FALSE)</f>
        <v>S</v>
      </c>
    </row>
    <row r="42" spans="1:10" x14ac:dyDescent="0.2">
      <c r="A42" s="17" t="s">
        <v>10</v>
      </c>
      <c r="B42" s="18" t="s">
        <v>27</v>
      </c>
      <c r="C42" s="19" t="s">
        <v>14</v>
      </c>
      <c r="D42" s="20">
        <f>VLOOKUP($B42,[1]Parts_labellisées!$B43:$P$275,3,FALSE)</f>
        <v>4</v>
      </c>
      <c r="E42" s="20" t="str">
        <f>VLOOKUP($B42,[1]Parts_labellisées!$B43:$P$275,5,FALSE)</f>
        <v>Actions</v>
      </c>
      <c r="F42" s="20" t="str">
        <f>VLOOKUP($B42,[1]Parts_labellisées!$B43:$P$275,6,FALSE)</f>
        <v>non</v>
      </c>
      <c r="G42" s="20">
        <f>VLOOKUP($B42,[1]Parts_labellisées!$B43:$P$275,7,FALSE)</f>
        <v>8</v>
      </c>
      <c r="H42" s="21">
        <f>VLOOKUP($B42,[1]Parts_labellisées!$B43:$P$275,10,FALSE)</f>
        <v>44356</v>
      </c>
      <c r="I42" s="22" t="str">
        <f>HYPERLINK(IF(VLOOKUP($B42,[1]Parts_labellisées!$B43:$O43,13,FALSE)=0,VLOOKUP($B42,[1]Parts_labellisées!$B43:$O43,14,FALSE),VLOOKUP($B42,[1]Parts_labellisées!$B43:$O43,13,FALSE)))</f>
        <v>QS0009084227</v>
      </c>
      <c r="J42" s="23" t="str">
        <f>VLOOKUP($B42,[1]Parts_labellisées!$B43:$P$275,15,FALSE)</f>
        <v>P</v>
      </c>
    </row>
    <row r="43" spans="1:10" x14ac:dyDescent="0.2">
      <c r="A43" s="9" t="s">
        <v>10</v>
      </c>
      <c r="B43" s="24" t="s">
        <v>27</v>
      </c>
      <c r="C43" s="11" t="s">
        <v>17</v>
      </c>
      <c r="D43" s="12">
        <f>VLOOKUP($B43,[1]Parts_labellisées!$B44:$P$275,3,FALSE)</f>
        <v>4</v>
      </c>
      <c r="E43" s="12" t="str">
        <f>VLOOKUP($B43,[1]Parts_labellisées!$B44:$P$275,5,FALSE)</f>
        <v>Actions</v>
      </c>
      <c r="F43" s="12" t="str">
        <f>VLOOKUP($B43,[1]Parts_labellisées!$B44:$P$275,6,FALSE)</f>
        <v>non</v>
      </c>
      <c r="G43" s="12">
        <f>VLOOKUP($B43,[1]Parts_labellisées!$B44:$P$275,7,FALSE)</f>
        <v>8</v>
      </c>
      <c r="H43" s="13">
        <f>VLOOKUP($B43,[1]Parts_labellisées!$B44:$P$275,10,FALSE)</f>
        <v>44356</v>
      </c>
      <c r="I43" s="14" t="str">
        <f>HYPERLINK(IF(VLOOKUP($B43,[1]Parts_labellisées!$B44:$O44,13,FALSE)=0,VLOOKUP($B43,[1]Parts_labellisées!$B44:$O44,14,FALSE),VLOOKUP($B43,[1]Parts_labellisées!$B44:$O44,13,FALSE)))</f>
        <v>FR0014001DG3</v>
      </c>
      <c r="J43" s="16" t="str">
        <f>VLOOKUP($B43,[1]Parts_labellisées!$B44:$P$275,15,FALSE)</f>
        <v>S</v>
      </c>
    </row>
    <row r="44" spans="1:10" x14ac:dyDescent="0.2">
      <c r="A44" s="9" t="s">
        <v>10</v>
      </c>
      <c r="B44" s="24" t="s">
        <v>27</v>
      </c>
      <c r="C44" s="11" t="s">
        <v>18</v>
      </c>
      <c r="D44" s="12">
        <f>VLOOKUP($B44,[1]Parts_labellisées!$B45:$P$275,3,FALSE)</f>
        <v>4</v>
      </c>
      <c r="E44" s="12" t="str">
        <f>VLOOKUP($B44,[1]Parts_labellisées!$B45:$P$275,5,FALSE)</f>
        <v>Actions</v>
      </c>
      <c r="F44" s="12" t="str">
        <f>VLOOKUP($B44,[1]Parts_labellisées!$B45:$P$275,6,FALSE)</f>
        <v>non</v>
      </c>
      <c r="G44" s="12">
        <f>VLOOKUP($B44,[1]Parts_labellisées!$B45:$P$275,7,FALSE)</f>
        <v>8</v>
      </c>
      <c r="H44" s="13">
        <f>VLOOKUP($B44,[1]Parts_labellisées!$B45:$P$275,10,FALSE)</f>
        <v>44356</v>
      </c>
      <c r="I44" s="14" t="str">
        <f>HYPERLINK(IF(VLOOKUP($B44,[1]Parts_labellisées!$B45:$O45,13,FALSE)=0,VLOOKUP($B44,[1]Parts_labellisées!$B45:$O45,14,FALSE),VLOOKUP($B44,[1]Parts_labellisées!$B45:$O45,13,FALSE)))</f>
        <v>FR0014001DH1</v>
      </c>
      <c r="J44" s="16" t="str">
        <f>VLOOKUP($B44,[1]Parts_labellisées!$B45:$P$275,15,FALSE)</f>
        <v>S</v>
      </c>
    </row>
    <row r="45" spans="1:10" x14ac:dyDescent="0.2">
      <c r="A45" s="9" t="s">
        <v>10</v>
      </c>
      <c r="B45" s="24" t="s">
        <v>27</v>
      </c>
      <c r="C45" s="11" t="s">
        <v>19</v>
      </c>
      <c r="D45" s="12">
        <f>VLOOKUP($B45,[1]Parts_labellisées!$B46:$P$275,3,FALSE)</f>
        <v>4</v>
      </c>
      <c r="E45" s="12" t="str">
        <f>VLOOKUP($B45,[1]Parts_labellisées!$B46:$P$275,5,FALSE)</f>
        <v>Actions</v>
      </c>
      <c r="F45" s="12" t="str">
        <f>VLOOKUP($B45,[1]Parts_labellisées!$B46:$P$275,6,FALSE)</f>
        <v>non</v>
      </c>
      <c r="G45" s="12">
        <f>VLOOKUP($B45,[1]Parts_labellisées!$B46:$P$275,7,FALSE)</f>
        <v>8</v>
      </c>
      <c r="H45" s="13">
        <f>VLOOKUP($B45,[1]Parts_labellisées!$B46:$P$275,10,FALSE)</f>
        <v>44356</v>
      </c>
      <c r="I45" s="14" t="str">
        <f>HYPERLINK(IF(VLOOKUP($B45,[1]Parts_labellisées!$B46:$O46,13,FALSE)=0,VLOOKUP($B45,[1]Parts_labellisées!$B46:$O46,14,FALSE),VLOOKUP($B45,[1]Parts_labellisées!$B46:$O46,13,FALSE)))</f>
        <v>FR0014001DI9</v>
      </c>
      <c r="J45" s="16" t="str">
        <f>VLOOKUP($B45,[1]Parts_labellisées!$B46:$P$275,15,FALSE)</f>
        <v>S</v>
      </c>
    </row>
    <row r="46" spans="1:10" x14ac:dyDescent="0.2">
      <c r="A46" s="17" t="s">
        <v>10</v>
      </c>
      <c r="B46" s="29" t="s">
        <v>28</v>
      </c>
      <c r="C46" s="19" t="s">
        <v>14</v>
      </c>
      <c r="D46" s="20">
        <f>VLOOKUP($B46,[1]Parts_labellisées!$B47:$P$275,3,FALSE)</f>
        <v>1</v>
      </c>
      <c r="E46" s="20" t="str">
        <f>VLOOKUP($B46,[1]Parts_labellisées!$B47:$P$275,5,FALSE)</f>
        <v>Monétaire</v>
      </c>
      <c r="F46" s="20" t="str">
        <f>VLOOKUP($B46,[1]Parts_labellisées!$B47:$P$275,6,FALSE)</f>
        <v>non</v>
      </c>
      <c r="G46" s="20">
        <f>VLOOKUP($B46,[1]Parts_labellisées!$B47:$P$275,7,FALSE)</f>
        <v>8</v>
      </c>
      <c r="H46" s="21">
        <f>VLOOKUP($B46,[1]Parts_labellisées!$B47:$P$275,10,FALSE)</f>
        <v>44979</v>
      </c>
      <c r="I46" s="22" t="str">
        <f>HYPERLINK(IF(VLOOKUP($B46,[1]Parts_labellisées!$B47:$O47,13,FALSE)=0,VLOOKUP($B46,[1]Parts_labellisées!$B47:$O47,14,FALSE),VLOOKUP($B46,[1]Parts_labellisées!$B47:$O47,13,FALSE)))</f>
        <v>QS0003295266</v>
      </c>
      <c r="J46" s="23" t="str">
        <f>VLOOKUP($B46,[1]Parts_labellisées!$B47:$P$275,15,FALSE)</f>
        <v>P</v>
      </c>
    </row>
    <row r="47" spans="1:10" x14ac:dyDescent="0.2">
      <c r="A47" s="9" t="s">
        <v>10</v>
      </c>
      <c r="B47" s="30" t="s">
        <v>28</v>
      </c>
      <c r="C47" s="11" t="s">
        <v>29</v>
      </c>
      <c r="D47" s="12">
        <f>VLOOKUP($B47,[1]Parts_labellisées!$B48:$P$275,3,FALSE)</f>
        <v>1</v>
      </c>
      <c r="E47" s="12" t="str">
        <f>VLOOKUP($B47,[1]Parts_labellisées!$B48:$P$275,5,FALSE)</f>
        <v>Monétaire</v>
      </c>
      <c r="F47" s="12" t="str">
        <f>VLOOKUP($B47,[1]Parts_labellisées!$B48:$P$275,6,FALSE)</f>
        <v>non</v>
      </c>
      <c r="G47" s="12">
        <f>VLOOKUP($B47,[1]Parts_labellisées!$B48:$P$275,7,FALSE)</f>
        <v>8</v>
      </c>
      <c r="H47" s="13">
        <f>VLOOKUP($B47,[1]Parts_labellisées!$B48:$P$275,10,FALSE)</f>
        <v>44979</v>
      </c>
      <c r="I47" s="14" t="str">
        <f>HYPERLINK(IF(VLOOKUP($B47,[1]Parts_labellisées!$B48:$O48,13,FALSE)=0,VLOOKUP($B47,[1]Parts_labellisées!$B48:$O48,14,FALSE),VLOOKUP($B47,[1]Parts_labellisées!$B48:$O48,13,FALSE)))</f>
        <v>QS0003295282</v>
      </c>
      <c r="J47" s="16" t="str">
        <f>VLOOKUP($B47,[1]Parts_labellisées!$B48:$P$275,15,FALSE)</f>
        <v>S</v>
      </c>
    </row>
    <row r="48" spans="1:10" x14ac:dyDescent="0.2">
      <c r="A48" s="9" t="s">
        <v>10</v>
      </c>
      <c r="B48" s="30" t="s">
        <v>28</v>
      </c>
      <c r="C48" s="11" t="s">
        <v>30</v>
      </c>
      <c r="D48" s="12">
        <f>VLOOKUP($B48,[1]Parts_labellisées!$B49:$P$275,3,FALSE)</f>
        <v>1</v>
      </c>
      <c r="E48" s="12" t="str">
        <f>VLOOKUP($B48,[1]Parts_labellisées!$B49:$P$275,5,FALSE)</f>
        <v>Monétaire</v>
      </c>
      <c r="F48" s="12" t="str">
        <f>VLOOKUP($B48,[1]Parts_labellisées!$B49:$P$275,6,FALSE)</f>
        <v>non</v>
      </c>
      <c r="G48" s="12">
        <f>VLOOKUP($B48,[1]Parts_labellisées!$B49:$P$275,7,FALSE)</f>
        <v>8</v>
      </c>
      <c r="H48" s="13">
        <f>VLOOKUP($B48,[1]Parts_labellisées!$B49:$P$275,10,FALSE)</f>
        <v>44979</v>
      </c>
      <c r="I48" s="14" t="str">
        <f>HYPERLINK(IF(VLOOKUP($B48,[1]Parts_labellisées!$B49:$O49,13,FALSE)=0,VLOOKUP($B48,[1]Parts_labellisées!$B49:$O49,14,FALSE),VLOOKUP($B48,[1]Parts_labellisées!$B49:$O49,13,FALSE)))</f>
        <v>QS0003295290</v>
      </c>
      <c r="J48" s="16" t="str">
        <f>VLOOKUP($B48,[1]Parts_labellisées!$B49:$P$275,15,FALSE)</f>
        <v>S</v>
      </c>
    </row>
    <row r="49" spans="1:10" x14ac:dyDescent="0.2">
      <c r="A49" s="9" t="s">
        <v>10</v>
      </c>
      <c r="B49" s="30" t="s">
        <v>28</v>
      </c>
      <c r="C49" s="11" t="s">
        <v>31</v>
      </c>
      <c r="D49" s="12">
        <f>VLOOKUP($B49,[1]Parts_labellisées!$B50:$P$275,3,FALSE)</f>
        <v>1</v>
      </c>
      <c r="E49" s="12" t="str">
        <f>VLOOKUP($B49,[1]Parts_labellisées!$B50:$P$275,5,FALSE)</f>
        <v>Monétaire</v>
      </c>
      <c r="F49" s="12" t="str">
        <f>VLOOKUP($B49,[1]Parts_labellisées!$B50:$P$275,6,FALSE)</f>
        <v>non</v>
      </c>
      <c r="G49" s="12">
        <f>VLOOKUP($B49,[1]Parts_labellisées!$B50:$P$275,7,FALSE)</f>
        <v>8</v>
      </c>
      <c r="H49" s="13">
        <f>VLOOKUP($B49,[1]Parts_labellisées!$B50:$P$275,10,FALSE)</f>
        <v>44979</v>
      </c>
      <c r="I49" s="14" t="str">
        <f>HYPERLINK(IF(VLOOKUP($B49,[1]Parts_labellisées!$B50:$O50,13,FALSE)=0,VLOOKUP($B49,[1]Parts_labellisées!$B50:$O50,14,FALSE),VLOOKUP($B49,[1]Parts_labellisées!$B50:$O50,13,FALSE)))</f>
        <v>QS0003295308</v>
      </c>
      <c r="J49" s="16" t="str">
        <f>VLOOKUP($B49,[1]Parts_labellisées!$B50:$P$275,15,FALSE)</f>
        <v>S</v>
      </c>
    </row>
    <row r="50" spans="1:10" x14ac:dyDescent="0.2">
      <c r="A50" s="9" t="s">
        <v>10</v>
      </c>
      <c r="B50" s="30" t="s">
        <v>28</v>
      </c>
      <c r="C50" s="11" t="s">
        <v>32</v>
      </c>
      <c r="D50" s="12">
        <f>VLOOKUP($B50,[1]Parts_labellisées!$B51:$P$275,3,FALSE)</f>
        <v>1</v>
      </c>
      <c r="E50" s="12" t="str">
        <f>VLOOKUP($B50,[1]Parts_labellisées!$B51:$P$275,5,FALSE)</f>
        <v>Monétaire</v>
      </c>
      <c r="F50" s="12" t="str">
        <f>VLOOKUP($B50,[1]Parts_labellisées!$B51:$P$275,6,FALSE)</f>
        <v>non</v>
      </c>
      <c r="G50" s="12">
        <f>VLOOKUP($B50,[1]Parts_labellisées!$B51:$P$275,7,FALSE)</f>
        <v>8</v>
      </c>
      <c r="H50" s="13">
        <f>VLOOKUP($B50,[1]Parts_labellisées!$B51:$P$275,10,FALSE)</f>
        <v>44979</v>
      </c>
      <c r="I50" s="14" t="str">
        <f>HYPERLINK(IF(VLOOKUP($B50,[1]Parts_labellisées!$B51:$O51,13,FALSE)=0,VLOOKUP($B50,[1]Parts_labellisées!$B51:$O51,14,FALSE),VLOOKUP($B50,[1]Parts_labellisées!$B51:$O51,13,FALSE)))</f>
        <v>QS0003295316</v>
      </c>
      <c r="J50" s="16" t="str">
        <f>VLOOKUP($B50,[1]Parts_labellisées!$B51:$P$275,15,FALSE)</f>
        <v>S</v>
      </c>
    </row>
    <row r="51" spans="1:10" x14ac:dyDescent="0.2">
      <c r="A51" s="9" t="s">
        <v>10</v>
      </c>
      <c r="B51" s="30" t="s">
        <v>28</v>
      </c>
      <c r="C51" s="11" t="s">
        <v>12</v>
      </c>
      <c r="D51" s="12">
        <f>VLOOKUP($B51,[1]Parts_labellisées!$B52:$P$275,3,FALSE)</f>
        <v>1</v>
      </c>
      <c r="E51" s="12" t="str">
        <f>VLOOKUP($B51,[1]Parts_labellisées!$B52:$P$275,5,FALSE)</f>
        <v>Monétaire</v>
      </c>
      <c r="F51" s="12" t="str">
        <f>VLOOKUP($B51,[1]Parts_labellisées!$B52:$P$275,6,FALSE)</f>
        <v>non</v>
      </c>
      <c r="G51" s="12">
        <f>VLOOKUP($B51,[1]Parts_labellisées!$B52:$P$275,7,FALSE)</f>
        <v>8</v>
      </c>
      <c r="H51" s="13">
        <f>VLOOKUP($B51,[1]Parts_labellisées!$B52:$P$275,10,FALSE)</f>
        <v>44979</v>
      </c>
      <c r="I51" s="14" t="str">
        <f>HYPERLINK(IF(VLOOKUP($B51,[1]Parts_labellisées!$B52:$O52,13,FALSE)=0,VLOOKUP($B51,[1]Parts_labellisées!$B52:$O52,14,FALSE),VLOOKUP($B51,[1]Parts_labellisées!$B52:$O52,13,FALSE)))</f>
        <v>QS0003295324</v>
      </c>
      <c r="J51" s="16" t="str">
        <f>VLOOKUP($B51,[1]Parts_labellisées!$B52:$P$275,15,FALSE)</f>
        <v>S</v>
      </c>
    </row>
    <row r="52" spans="1:10" x14ac:dyDescent="0.2">
      <c r="A52" s="17" t="s">
        <v>10</v>
      </c>
      <c r="B52" s="29" t="s">
        <v>33</v>
      </c>
      <c r="C52" s="19" t="s">
        <v>14</v>
      </c>
      <c r="D52" s="20">
        <f>VLOOKUP($B52,[1]Parts_labellisées!$B53:$P$275,3,FALSE)</f>
        <v>1</v>
      </c>
      <c r="E52" s="20" t="str">
        <f>VLOOKUP($B52,[1]Parts_labellisées!$B53:$P$275,5,FALSE)</f>
        <v>Obligations</v>
      </c>
      <c r="F52" s="20" t="str">
        <f>VLOOKUP($B52,[1]Parts_labellisées!$B53:$P$275,6,FALSE)</f>
        <v>non</v>
      </c>
      <c r="G52" s="20">
        <f>VLOOKUP($B52,[1]Parts_labellisées!$B53:$P$275,7,FALSE)</f>
        <v>8</v>
      </c>
      <c r="H52" s="21">
        <f>VLOOKUP($B52,[1]Parts_labellisées!$B53:$P$275,10,FALSE)</f>
        <v>44979</v>
      </c>
      <c r="I52" s="22" t="str">
        <f>HYPERLINK(IF(VLOOKUP($B52,[1]Parts_labellisées!$B53:$O53,13,FALSE)=0,VLOOKUP($B52,[1]Parts_labellisées!$B53:$O53,14,FALSE),VLOOKUP($B52,[1]Parts_labellisées!$B53:$O53,13,FALSE)))</f>
        <v>QS0002905154</v>
      </c>
      <c r="J52" s="23" t="str">
        <f>VLOOKUP($B52,[1]Parts_labellisées!$B53:$P$275,15,FALSE)</f>
        <v>P</v>
      </c>
    </row>
    <row r="53" spans="1:10" x14ac:dyDescent="0.2">
      <c r="A53" s="9" t="s">
        <v>10</v>
      </c>
      <c r="B53" s="30" t="s">
        <v>33</v>
      </c>
      <c r="C53" s="11" t="s">
        <v>29</v>
      </c>
      <c r="D53" s="12">
        <f>VLOOKUP($B53,[1]Parts_labellisées!$B54:$P$275,3,FALSE)</f>
        <v>1</v>
      </c>
      <c r="E53" s="12" t="str">
        <f>VLOOKUP($B53,[1]Parts_labellisées!$B54:$P$275,5,FALSE)</f>
        <v>Obligations</v>
      </c>
      <c r="F53" s="12" t="str">
        <f>VLOOKUP($B53,[1]Parts_labellisées!$B54:$P$275,6,FALSE)</f>
        <v>non</v>
      </c>
      <c r="G53" s="12">
        <f>VLOOKUP($B53,[1]Parts_labellisées!$B54:$P$275,7,FALSE)</f>
        <v>8</v>
      </c>
      <c r="H53" s="13">
        <f>VLOOKUP($B53,[1]Parts_labellisées!$B54:$P$275,10,FALSE)</f>
        <v>44979</v>
      </c>
      <c r="I53" s="14" t="str">
        <f>HYPERLINK(IF(VLOOKUP($B53,[1]Parts_labellisées!$B54:$O54,13,FALSE)=0,VLOOKUP($B53,[1]Parts_labellisées!$B54:$O54,14,FALSE),VLOOKUP($B53,[1]Parts_labellisées!$B54:$O54,13,FALSE)))</f>
        <v>QS0003044524</v>
      </c>
      <c r="J53" s="16" t="str">
        <f>VLOOKUP($B53,[1]Parts_labellisées!$B54:$P$275,15,FALSE)</f>
        <v>S</v>
      </c>
    </row>
    <row r="54" spans="1:10" x14ac:dyDescent="0.2">
      <c r="A54" s="9" t="s">
        <v>10</v>
      </c>
      <c r="B54" s="30" t="s">
        <v>33</v>
      </c>
      <c r="C54" s="11" t="s">
        <v>30</v>
      </c>
      <c r="D54" s="12">
        <f>VLOOKUP($B54,[1]Parts_labellisées!$B55:$P$275,3,FALSE)</f>
        <v>1</v>
      </c>
      <c r="E54" s="12" t="str">
        <f>VLOOKUP($B54,[1]Parts_labellisées!$B55:$P$275,5,FALSE)</f>
        <v>Obligations</v>
      </c>
      <c r="F54" s="12" t="str">
        <f>VLOOKUP($B54,[1]Parts_labellisées!$B55:$P$275,6,FALSE)</f>
        <v>non</v>
      </c>
      <c r="G54" s="12">
        <f>VLOOKUP($B54,[1]Parts_labellisées!$B55:$P$275,7,FALSE)</f>
        <v>8</v>
      </c>
      <c r="H54" s="13">
        <f>VLOOKUP($B54,[1]Parts_labellisées!$B55:$P$275,10,FALSE)</f>
        <v>44979</v>
      </c>
      <c r="I54" s="14" t="str">
        <f>HYPERLINK(IF(VLOOKUP($B54,[1]Parts_labellisées!$B55:$O55,13,FALSE)=0,VLOOKUP($B54,[1]Parts_labellisées!$B55:$O55,14,FALSE),VLOOKUP($B54,[1]Parts_labellisées!$B55:$O55,13,FALSE)))</f>
        <v>QS0002906541</v>
      </c>
      <c r="J54" s="16" t="str">
        <f>VLOOKUP($B54,[1]Parts_labellisées!$B55:$P$275,15,FALSE)</f>
        <v>S</v>
      </c>
    </row>
    <row r="55" spans="1:10" x14ac:dyDescent="0.2">
      <c r="A55" s="9" t="s">
        <v>10</v>
      </c>
      <c r="B55" s="30" t="s">
        <v>33</v>
      </c>
      <c r="C55" s="11" t="s">
        <v>31</v>
      </c>
      <c r="D55" s="12">
        <f>VLOOKUP($B55,[1]Parts_labellisées!$B56:$P$275,3,FALSE)</f>
        <v>1</v>
      </c>
      <c r="E55" s="12" t="str">
        <f>VLOOKUP($B55,[1]Parts_labellisées!$B56:$P$275,5,FALSE)</f>
        <v>Obligations</v>
      </c>
      <c r="F55" s="12" t="str">
        <f>VLOOKUP($B55,[1]Parts_labellisées!$B56:$P$275,6,FALSE)</f>
        <v>non</v>
      </c>
      <c r="G55" s="12">
        <f>VLOOKUP($B55,[1]Parts_labellisées!$B56:$P$275,7,FALSE)</f>
        <v>8</v>
      </c>
      <c r="H55" s="13">
        <f>VLOOKUP($B55,[1]Parts_labellisées!$B56:$P$275,10,FALSE)</f>
        <v>44979</v>
      </c>
      <c r="I55" s="14" t="str">
        <f>HYPERLINK(IF(VLOOKUP($B55,[1]Parts_labellisées!$B56:$O56,13,FALSE)=0,VLOOKUP($B55,[1]Parts_labellisées!$B56:$O56,14,FALSE),VLOOKUP($B55,[1]Parts_labellisées!$B56:$O56,13,FALSE)))</f>
        <v>QS0002906558</v>
      </c>
      <c r="J55" s="16" t="str">
        <f>VLOOKUP($B55,[1]Parts_labellisées!$B56:$P$275,15,FALSE)</f>
        <v>S</v>
      </c>
    </row>
    <row r="56" spans="1:10" x14ac:dyDescent="0.2">
      <c r="A56" s="9" t="s">
        <v>10</v>
      </c>
      <c r="B56" s="30" t="s">
        <v>33</v>
      </c>
      <c r="C56" s="11" t="s">
        <v>32</v>
      </c>
      <c r="D56" s="12">
        <f>VLOOKUP($B56,[1]Parts_labellisées!$B57:$P$275,3,FALSE)</f>
        <v>1</v>
      </c>
      <c r="E56" s="12" t="str">
        <f>VLOOKUP($B56,[1]Parts_labellisées!$B57:$P$275,5,FALSE)</f>
        <v>Obligations</v>
      </c>
      <c r="F56" s="12" t="str">
        <f>VLOOKUP($B56,[1]Parts_labellisées!$B57:$P$275,6,FALSE)</f>
        <v>non</v>
      </c>
      <c r="G56" s="12">
        <f>VLOOKUP($B56,[1]Parts_labellisées!$B57:$P$275,7,FALSE)</f>
        <v>8</v>
      </c>
      <c r="H56" s="13">
        <f>VLOOKUP($B56,[1]Parts_labellisées!$B57:$P$275,10,FALSE)</f>
        <v>44979</v>
      </c>
      <c r="I56" s="14" t="str">
        <f>HYPERLINK(IF(VLOOKUP($B56,[1]Parts_labellisées!$B57:$O57,13,FALSE)=0,VLOOKUP($B56,[1]Parts_labellisées!$B57:$O57,14,FALSE),VLOOKUP($B56,[1]Parts_labellisées!$B57:$O57,13,FALSE)))</f>
        <v>QS0002906566</v>
      </c>
      <c r="J56" s="16" t="str">
        <f>VLOOKUP($B56,[1]Parts_labellisées!$B57:$P$275,15,FALSE)</f>
        <v>S</v>
      </c>
    </row>
    <row r="57" spans="1:10" x14ac:dyDescent="0.2">
      <c r="A57" s="9" t="s">
        <v>10</v>
      </c>
      <c r="B57" s="30" t="s">
        <v>33</v>
      </c>
      <c r="C57" s="11" t="s">
        <v>12</v>
      </c>
      <c r="D57" s="12">
        <f>VLOOKUP($B57,[1]Parts_labellisées!$B58:$P$275,3,FALSE)</f>
        <v>1</v>
      </c>
      <c r="E57" s="12" t="str">
        <f>VLOOKUP($B57,[1]Parts_labellisées!$B58:$P$275,5,FALSE)</f>
        <v>Obligations</v>
      </c>
      <c r="F57" s="12" t="str">
        <f>VLOOKUP($B57,[1]Parts_labellisées!$B58:$P$275,6,FALSE)</f>
        <v>non</v>
      </c>
      <c r="G57" s="12">
        <f>VLOOKUP($B57,[1]Parts_labellisées!$B58:$P$275,7,FALSE)</f>
        <v>8</v>
      </c>
      <c r="H57" s="13">
        <f>VLOOKUP($B57,[1]Parts_labellisées!$B58:$P$275,10,FALSE)</f>
        <v>44979</v>
      </c>
      <c r="I57" s="14" t="str">
        <f>HYPERLINK(IF(VLOOKUP($B57,[1]Parts_labellisées!$B58:$O58,13,FALSE)=0,VLOOKUP($B57,[1]Parts_labellisées!$B58:$O58,14,FALSE),VLOOKUP($B57,[1]Parts_labellisées!$B58:$O58,13,FALSE)))</f>
        <v>QS0002904710</v>
      </c>
      <c r="J57" s="16" t="str">
        <f>VLOOKUP($B57,[1]Parts_labellisées!$B58:$P$275,15,FALSE)</f>
        <v>S</v>
      </c>
    </row>
    <row r="58" spans="1:10" x14ac:dyDescent="0.2">
      <c r="A58" s="9" t="s">
        <v>10</v>
      </c>
      <c r="B58" s="30" t="s">
        <v>33</v>
      </c>
      <c r="C58" s="11" t="s">
        <v>19</v>
      </c>
      <c r="D58" s="12">
        <f>VLOOKUP($B58,[1]Parts_labellisées!$B59:$P$275,3,FALSE)</f>
        <v>1</v>
      </c>
      <c r="E58" s="12" t="str">
        <f>VLOOKUP($B58,[1]Parts_labellisées!$B59:$P$275,5,FALSE)</f>
        <v>Obligations</v>
      </c>
      <c r="F58" s="12" t="str">
        <f>VLOOKUP($B58,[1]Parts_labellisées!$B59:$P$275,6,FALSE)</f>
        <v>non</v>
      </c>
      <c r="G58" s="12">
        <f>VLOOKUP($B58,[1]Parts_labellisées!$B59:$P$275,7,FALSE)</f>
        <v>8</v>
      </c>
      <c r="H58" s="13">
        <f>VLOOKUP($B58,[1]Parts_labellisées!$B59:$P$275,10,FALSE)</f>
        <v>44979</v>
      </c>
      <c r="I58" s="31" t="str">
        <f>HYPERLINK(IF(VLOOKUP($B58,[1]Parts_labellisées!$B59:$O59,13,FALSE)=0,VLOOKUP($B58,[1]Parts_labellisées!$B59:$O59,14,FALSE),VLOOKUP($B58,[1]Parts_labellisées!$B59:$O59,13,FALSE)))</f>
        <v>FR001400NXY4</v>
      </c>
      <c r="J58" s="16" t="str">
        <f>VLOOKUP($B58,[1]Parts_labellisées!$B59:$P$275,15,FALSE)</f>
        <v>S</v>
      </c>
    </row>
    <row r="59" spans="1:10" x14ac:dyDescent="0.2">
      <c r="A59" s="17" t="s">
        <v>10</v>
      </c>
      <c r="B59" s="32" t="s">
        <v>34</v>
      </c>
      <c r="C59" s="19" t="s">
        <v>14</v>
      </c>
      <c r="D59" s="20">
        <f>VLOOKUP($B59,[1]Parts_labellisées!$B60:$P$275,3,FALSE)</f>
        <v>4</v>
      </c>
      <c r="E59" s="20" t="str">
        <f>VLOOKUP($B59,[1]Parts_labellisées!$B60:$P$275,5,FALSE)</f>
        <v>Actions</v>
      </c>
      <c r="F59" s="20" t="str">
        <f>VLOOKUP($B59,[1]Parts_labellisées!$B60:$P$275,6,FALSE)</f>
        <v>oui</v>
      </c>
      <c r="G59" s="20" t="str">
        <f>VLOOKUP($B59,[1]Parts_labellisées!$B60:$P$275,7,FALSE)</f>
        <v>8</v>
      </c>
      <c r="H59" s="21">
        <f>VLOOKUP($B59,[1]Parts_labellisées!$B60:$P$275,10,FALSE)</f>
        <v>44356</v>
      </c>
      <c r="I59" s="22" t="str">
        <f>HYPERLINK(IF(VLOOKUP($B59,[1]Parts_labellisées!$B60:$O60,13,FALSE)=0,VLOOKUP($B59,[1]Parts_labellisées!$B60:$O60,14,FALSE),VLOOKUP($B59,[1]Parts_labellisées!$B60:$O60,13,FALSE)))</f>
        <v>QS0002906087</v>
      </c>
      <c r="J59" s="23" t="str">
        <f>VLOOKUP($B59,[1]Parts_labellisées!$B60:$P$275,15,FALSE)</f>
        <v>P</v>
      </c>
    </row>
    <row r="60" spans="1:10" x14ac:dyDescent="0.2">
      <c r="A60" s="9" t="s">
        <v>10</v>
      </c>
      <c r="B60" s="33" t="s">
        <v>34</v>
      </c>
      <c r="C60" s="11" t="s">
        <v>29</v>
      </c>
      <c r="D60" s="12">
        <f>VLOOKUP($B60,[1]Parts_labellisées!$B61:$P$275,3,FALSE)</f>
        <v>4</v>
      </c>
      <c r="E60" s="12" t="str">
        <f>VLOOKUP($B60,[1]Parts_labellisées!$B61:$P$275,5,FALSE)</f>
        <v>Actions</v>
      </c>
      <c r="F60" s="12" t="str">
        <f>VLOOKUP($B60,[1]Parts_labellisées!$B61:$P$275,6,FALSE)</f>
        <v>oui</v>
      </c>
      <c r="G60" s="12" t="str">
        <f>VLOOKUP($B60,[1]Parts_labellisées!$B61:$P$275,7,FALSE)</f>
        <v>8</v>
      </c>
      <c r="H60" s="13">
        <f>VLOOKUP($B60,[1]Parts_labellisées!$B61:$P$275,10,FALSE)</f>
        <v>44356</v>
      </c>
      <c r="I60" s="14" t="str">
        <f>HYPERLINK(IF(VLOOKUP($B60,[1]Parts_labellisées!$B61:$O61,13,FALSE)=0,VLOOKUP($B60,[1]Parts_labellisées!$B61:$O61,14,FALSE),VLOOKUP($B60,[1]Parts_labellisées!$B61:$O61,13,FALSE)))</f>
        <v>QS0002906095</v>
      </c>
      <c r="J60" s="16" t="str">
        <f>VLOOKUP($B60,[1]Parts_labellisées!$B61:$P$275,15,FALSE)</f>
        <v>S</v>
      </c>
    </row>
    <row r="61" spans="1:10" x14ac:dyDescent="0.2">
      <c r="A61" s="9" t="s">
        <v>10</v>
      </c>
      <c r="B61" s="33" t="s">
        <v>34</v>
      </c>
      <c r="C61" s="11" t="s">
        <v>30</v>
      </c>
      <c r="D61" s="12">
        <f>VLOOKUP($B61,[1]Parts_labellisées!$B62:$P$275,3,FALSE)</f>
        <v>4</v>
      </c>
      <c r="E61" s="12" t="str">
        <f>VLOOKUP($B61,[1]Parts_labellisées!$B62:$P$275,5,FALSE)</f>
        <v>Actions</v>
      </c>
      <c r="F61" s="12" t="str">
        <f>VLOOKUP($B61,[1]Parts_labellisées!$B62:$P$275,6,FALSE)</f>
        <v>oui</v>
      </c>
      <c r="G61" s="12" t="str">
        <f>VLOOKUP($B61,[1]Parts_labellisées!$B62:$P$275,7,FALSE)</f>
        <v>8</v>
      </c>
      <c r="H61" s="13">
        <f>VLOOKUP($B61,[1]Parts_labellisées!$B62:$P$275,10,FALSE)</f>
        <v>44356</v>
      </c>
      <c r="I61" s="14" t="str">
        <f>HYPERLINK(IF(VLOOKUP($B61,[1]Parts_labellisées!$B62:$O62,13,FALSE)=0,VLOOKUP($B61,[1]Parts_labellisées!$B62:$O62,14,FALSE),VLOOKUP($B61,[1]Parts_labellisées!$B62:$O62,13,FALSE)))</f>
        <v>QS0002906103</v>
      </c>
      <c r="J61" s="16" t="str">
        <f>VLOOKUP($B61,[1]Parts_labellisées!$B62:$P$275,15,FALSE)</f>
        <v>S</v>
      </c>
    </row>
    <row r="62" spans="1:10" x14ac:dyDescent="0.2">
      <c r="A62" s="9" t="s">
        <v>10</v>
      </c>
      <c r="B62" s="33" t="s">
        <v>34</v>
      </c>
      <c r="C62" s="11" t="s">
        <v>32</v>
      </c>
      <c r="D62" s="12">
        <f>VLOOKUP($B62,[1]Parts_labellisées!$B63:$P$275,3,FALSE)</f>
        <v>4</v>
      </c>
      <c r="E62" s="12" t="str">
        <f>VLOOKUP($B62,[1]Parts_labellisées!$B63:$P$275,5,FALSE)</f>
        <v>Actions</v>
      </c>
      <c r="F62" s="12" t="str">
        <f>VLOOKUP($B62,[1]Parts_labellisées!$B63:$P$275,6,FALSE)</f>
        <v>oui</v>
      </c>
      <c r="G62" s="12" t="str">
        <f>VLOOKUP($B62,[1]Parts_labellisées!$B63:$P$275,7,FALSE)</f>
        <v>8</v>
      </c>
      <c r="H62" s="13">
        <f>VLOOKUP($B62,[1]Parts_labellisées!$B63:$P$275,10,FALSE)</f>
        <v>44356</v>
      </c>
      <c r="I62" s="14" t="str">
        <f>HYPERLINK(IF(VLOOKUP($B62,[1]Parts_labellisées!$B63:$O63,13,FALSE)=0,VLOOKUP($B62,[1]Parts_labellisées!$B63:$O63,14,FALSE),VLOOKUP($B62,[1]Parts_labellisées!$B63:$O63,13,FALSE)))</f>
        <v>QS0003044482</v>
      </c>
      <c r="J62" s="16" t="str">
        <f>VLOOKUP($B62,[1]Parts_labellisées!$B63:$P$275,15,FALSE)</f>
        <v>S</v>
      </c>
    </row>
    <row r="63" spans="1:10" x14ac:dyDescent="0.2">
      <c r="A63" s="9" t="s">
        <v>10</v>
      </c>
      <c r="B63" s="33" t="s">
        <v>34</v>
      </c>
      <c r="C63" s="11" t="s">
        <v>12</v>
      </c>
      <c r="D63" s="12">
        <f>VLOOKUP($B63,[1]Parts_labellisées!$B64:$P$275,3,FALSE)</f>
        <v>4</v>
      </c>
      <c r="E63" s="12" t="str">
        <f>VLOOKUP($B63,[1]Parts_labellisées!$B64:$P$275,5,FALSE)</f>
        <v>Actions</v>
      </c>
      <c r="F63" s="12" t="str">
        <f>VLOOKUP($B63,[1]Parts_labellisées!$B64:$P$275,6,FALSE)</f>
        <v>oui</v>
      </c>
      <c r="G63" s="12" t="str">
        <f>VLOOKUP($B63,[1]Parts_labellisées!$B64:$P$275,7,FALSE)</f>
        <v>8</v>
      </c>
      <c r="H63" s="13">
        <f>VLOOKUP($B63,[1]Parts_labellisées!$B64:$P$275,10,FALSE)</f>
        <v>44356</v>
      </c>
      <c r="I63" s="14" t="str">
        <f>HYPERLINK(IF(VLOOKUP($B63,[1]Parts_labellisées!$B64:$O64,13,FALSE)=0,VLOOKUP($B63,[1]Parts_labellisées!$B64:$O64,14,FALSE),VLOOKUP($B63,[1]Parts_labellisées!$B64:$O64,13,FALSE)))</f>
        <v>QS0002906111</v>
      </c>
      <c r="J63" s="16" t="str">
        <f>VLOOKUP($B63,[1]Parts_labellisées!$B64:$P$275,15,FALSE)</f>
        <v>S</v>
      </c>
    </row>
    <row r="64" spans="1:10" x14ac:dyDescent="0.2">
      <c r="A64" s="17" t="s">
        <v>10</v>
      </c>
      <c r="B64" s="32" t="s">
        <v>35</v>
      </c>
      <c r="C64" s="34" t="s">
        <v>36</v>
      </c>
      <c r="D64" s="20">
        <f>VLOOKUP($B64,[1]Parts_labellisées!$B65:$P$275,3,FALSE)</f>
        <v>1</v>
      </c>
      <c r="E64" s="20" t="str">
        <f>VLOOKUP($B64,[1]Parts_labellisées!$B65:$P$275,5,FALSE)</f>
        <v>Obligations</v>
      </c>
      <c r="F64" s="20" t="str">
        <f>VLOOKUP($B64,[1]Parts_labellisées!$B65:$P$275,6,FALSE)</f>
        <v>non</v>
      </c>
      <c r="G64" s="20">
        <f>VLOOKUP($B64,[1]Parts_labellisées!$B65:$P$275,7,FALSE)</f>
        <v>8</v>
      </c>
      <c r="H64" s="21">
        <f>VLOOKUP($B64,[1]Parts_labellisées!$B65:$P$275,10,FALSE)</f>
        <v>44979</v>
      </c>
      <c r="I64" s="22" t="str">
        <f>HYPERLINK(IF(VLOOKUP($B64,[1]Parts_labellisées!$B65:$O65,13,FALSE)=0,VLOOKUP($B64,[1]Parts_labellisées!$B65:$O65,14,FALSE),VLOOKUP($B64,[1]Parts_labellisées!$B65:$O65,13,FALSE)))</f>
        <v>QS0009031830</v>
      </c>
      <c r="J64" s="23" t="str">
        <f>VLOOKUP($B64,[1]Parts_labellisées!$B65:$P$275,15,FALSE)</f>
        <v>P</v>
      </c>
    </row>
    <row r="65" spans="1:10" x14ac:dyDescent="0.2">
      <c r="A65" s="17" t="s">
        <v>10</v>
      </c>
      <c r="B65" s="32" t="s">
        <v>37</v>
      </c>
      <c r="C65" s="34" t="s">
        <v>36</v>
      </c>
      <c r="D65" s="20">
        <f>VLOOKUP($B65,[1]Parts_labellisées!$B66:$P$275,3,FALSE)</f>
        <v>1</v>
      </c>
      <c r="E65" s="20" t="str">
        <f>VLOOKUP($B65,[1]Parts_labellisées!$B66:$P$275,5,FALSE)</f>
        <v>Obligations</v>
      </c>
      <c r="F65" s="20" t="str">
        <f>VLOOKUP($B65,[1]Parts_labellisées!$B66:$P$275,6,FALSE)</f>
        <v>non</v>
      </c>
      <c r="G65" s="20">
        <f>VLOOKUP($B65,[1]Parts_labellisées!$B66:$P$275,7,FALSE)</f>
        <v>8</v>
      </c>
      <c r="H65" s="21">
        <f>VLOOKUP($B65,[1]Parts_labellisées!$B66:$P$275,10,FALSE)</f>
        <v>44979</v>
      </c>
      <c r="I65" s="28" t="str">
        <f>HYPERLINK(IF(VLOOKUP($B65,[1]Parts_labellisées!$B66:$O66,13,FALSE)=0,VLOOKUP($B65,[1]Parts_labellisées!$B66:$O66,14,FALSE),VLOOKUP($B65,[1]Parts_labellisées!$B66:$O66,13,FALSE)))</f>
        <v>QS0009011089</v>
      </c>
      <c r="J65" s="23" t="str">
        <f>VLOOKUP($B65,[1]Parts_labellisées!$B66:$P$275,15,FALSE)</f>
        <v>P</v>
      </c>
    </row>
    <row r="66" spans="1:10" x14ac:dyDescent="0.2">
      <c r="A66" s="17" t="s">
        <v>10</v>
      </c>
      <c r="B66" s="25" t="s">
        <v>38</v>
      </c>
      <c r="C66" s="34" t="s">
        <v>36</v>
      </c>
      <c r="D66" s="20">
        <f>VLOOKUP($B66,[1]Parts_labellisées!$B67:$P$275,3,FALSE)</f>
        <v>1</v>
      </c>
      <c r="E66" s="20" t="str">
        <f>VLOOKUP($B66,[1]Parts_labellisées!$B67:$P$275,5,FALSE)</f>
        <v>Monétaire</v>
      </c>
      <c r="F66" s="20" t="str">
        <f>VLOOKUP($B66,[1]Parts_labellisées!$B67:$P$275,6,FALSE)</f>
        <v>non</v>
      </c>
      <c r="G66" s="20">
        <f>VLOOKUP($B66,[1]Parts_labellisées!$B67:$P$275,7,FALSE)</f>
        <v>8</v>
      </c>
      <c r="H66" s="21">
        <f>VLOOKUP($B66,[1]Parts_labellisées!$B67:$P$275,10,FALSE)</f>
        <v>45471</v>
      </c>
      <c r="I66" s="28" t="str">
        <f>HYPERLINK(IF(VLOOKUP($B66,[1]Parts_labellisées!$B67:$O67,13,FALSE)=0,VLOOKUP($B66,[1]Parts_labellisées!$B67:$O67,14,FALSE),VLOOKUP($B66,[1]Parts_labellisées!$B67:$O67,13,FALSE)))</f>
        <v>QS0009018191</v>
      </c>
      <c r="J66" s="23" t="str">
        <f>VLOOKUP($B66,[1]Parts_labellisées!$B67:$P$275,15,FALSE)</f>
        <v>P</v>
      </c>
    </row>
    <row r="67" spans="1:10" x14ac:dyDescent="0.2">
      <c r="A67" s="17" t="s">
        <v>10</v>
      </c>
      <c r="B67" s="32" t="s">
        <v>39</v>
      </c>
      <c r="C67" s="19">
        <v>302</v>
      </c>
      <c r="D67" s="20">
        <f>VLOOKUP($B67,[1]Parts_labellisées!$B68:$P$275,3,FALSE)</f>
        <v>2</v>
      </c>
      <c r="E67" s="20" t="str">
        <f>VLOOKUP($B67,[1]Parts_labellisées!$B68:$P$275,5,FALSE)</f>
        <v>Obligations</v>
      </c>
      <c r="F67" s="20" t="str">
        <f>VLOOKUP($B67,[1]Parts_labellisées!$B68:$P$275,6,FALSE)</f>
        <v>non</v>
      </c>
      <c r="G67" s="20" t="str">
        <f>VLOOKUP($B67,[1]Parts_labellisées!$B68:$P$275,7,FALSE)</f>
        <v>8</v>
      </c>
      <c r="H67" s="21">
        <f>VLOOKUP($B67,[1]Parts_labellisées!$B68:$P$275,10,FALSE)</f>
        <v>44356</v>
      </c>
      <c r="I67" s="22" t="str">
        <f>HYPERLINK(IF(VLOOKUP($B67,[1]Parts_labellisées!$B68:$O68,13,FALSE)=0,VLOOKUP($B67,[1]Parts_labellisées!$B68:$O68,14,FALSE),VLOOKUP($B67,[1]Parts_labellisées!$B68:$O68,13,FALSE)))</f>
        <v>QS0002990800</v>
      </c>
      <c r="J67" s="23" t="str">
        <f>VLOOKUP($B67,[1]Parts_labellisées!$B68:$P$275,15,FALSE)</f>
        <v>P</v>
      </c>
    </row>
    <row r="68" spans="1:10" x14ac:dyDescent="0.2">
      <c r="A68" s="9" t="s">
        <v>10</v>
      </c>
      <c r="B68" s="33" t="s">
        <v>39</v>
      </c>
      <c r="C68" s="11">
        <v>352</v>
      </c>
      <c r="D68" s="12">
        <f>VLOOKUP($B68,[1]Parts_labellisées!$B69:$P$275,3,FALSE)</f>
        <v>2</v>
      </c>
      <c r="E68" s="12" t="str">
        <f>VLOOKUP($B68,[1]Parts_labellisées!$B69:$P$275,5,FALSE)</f>
        <v>Obligations</v>
      </c>
      <c r="F68" s="12" t="str">
        <f>VLOOKUP($B68,[1]Parts_labellisées!$B69:$P$275,6,FALSE)</f>
        <v>non</v>
      </c>
      <c r="G68" s="12" t="str">
        <f>VLOOKUP($B68,[1]Parts_labellisées!$B69:$P$275,7,FALSE)</f>
        <v>8</v>
      </c>
      <c r="H68" s="13">
        <f>VLOOKUP($B68,[1]Parts_labellisées!$B69:$P$275,10,FALSE)</f>
        <v>44356</v>
      </c>
      <c r="I68" s="14" t="str">
        <f>HYPERLINK(IF(VLOOKUP($B68,[1]Parts_labellisées!$B69:$O69,13,FALSE)=0,VLOOKUP($B68,[1]Parts_labellisées!$B69:$O69,14,FALSE),VLOOKUP($B68,[1]Parts_labellisées!$B69:$O69,13,FALSE)))</f>
        <v>QS0002908273</v>
      </c>
      <c r="J68" s="16" t="str">
        <f>VLOOKUP($B68,[1]Parts_labellisées!$B69:$P$275,15,FALSE)</f>
        <v>S</v>
      </c>
    </row>
    <row r="69" spans="1:10" x14ac:dyDescent="0.2">
      <c r="A69" s="17" t="s">
        <v>10</v>
      </c>
      <c r="B69" s="32" t="s">
        <v>40</v>
      </c>
      <c r="C69" s="19">
        <v>405</v>
      </c>
      <c r="D69" s="20">
        <f>VLOOKUP($B69,[1]Parts_labellisées!$B70:$P$275,3,FALSE)</f>
        <v>3</v>
      </c>
      <c r="E69" s="20" t="str">
        <f>VLOOKUP($B69,[1]Parts_labellisées!$B70:$P$275,5,FALSE)</f>
        <v>Diversifié</v>
      </c>
      <c r="F69" s="20" t="str">
        <f>VLOOKUP($B69,[1]Parts_labellisées!$B70:$P$275,6,FALSE)</f>
        <v>non</v>
      </c>
      <c r="G69" s="20" t="str">
        <f>VLOOKUP($B69,[1]Parts_labellisées!$B70:$P$275,7,FALSE)</f>
        <v>8</v>
      </c>
      <c r="H69" s="21">
        <f>VLOOKUP($B69,[1]Parts_labellisées!$B70:$P$275,10,FALSE)</f>
        <v>44356</v>
      </c>
      <c r="I69" s="22" t="str">
        <f>HYPERLINK(IF(VLOOKUP($B69,[1]Parts_labellisées!$B70:$O70,13,FALSE)=0,VLOOKUP($B69,[1]Parts_labellisées!$B70:$O70,14,FALSE),VLOOKUP($B69,[1]Parts_labellisées!$B70:$O70,13,FALSE)))</f>
        <v>QS0002990818</v>
      </c>
      <c r="J69" s="23" t="str">
        <f>VLOOKUP($B69,[1]Parts_labellisées!$B70:$P$275,15,FALSE)</f>
        <v>P</v>
      </c>
    </row>
    <row r="70" spans="1:10" x14ac:dyDescent="0.2">
      <c r="A70" s="9" t="s">
        <v>10</v>
      </c>
      <c r="B70" s="33" t="s">
        <v>40</v>
      </c>
      <c r="C70" s="11">
        <v>455</v>
      </c>
      <c r="D70" s="12">
        <f>VLOOKUP($B70,[1]Parts_labellisées!$B71:$P$275,3,FALSE)</f>
        <v>3</v>
      </c>
      <c r="E70" s="12" t="str">
        <f>VLOOKUP($B70,[1]Parts_labellisées!$B71:$P$275,5,FALSE)</f>
        <v>Diversifié</v>
      </c>
      <c r="F70" s="12" t="str">
        <f>VLOOKUP($B70,[1]Parts_labellisées!$B71:$P$275,6,FALSE)</f>
        <v>non</v>
      </c>
      <c r="G70" s="12" t="str">
        <f>VLOOKUP($B70,[1]Parts_labellisées!$B71:$P$275,7,FALSE)</f>
        <v>8</v>
      </c>
      <c r="H70" s="13">
        <f>VLOOKUP($B70,[1]Parts_labellisées!$B71:$P$275,10,FALSE)</f>
        <v>44356</v>
      </c>
      <c r="I70" s="14" t="str">
        <f>HYPERLINK(IF(VLOOKUP($B70,[1]Parts_labellisées!$B71:$O71,13,FALSE)=0,VLOOKUP($B70,[1]Parts_labellisées!$B71:$O71,14,FALSE),VLOOKUP($B70,[1]Parts_labellisées!$B71:$O71,13,FALSE)))</f>
        <v>QS0002904801</v>
      </c>
      <c r="J70" s="16" t="str">
        <f>VLOOKUP($B70,[1]Parts_labellisées!$B71:$P$275,15,FALSE)</f>
        <v>S</v>
      </c>
    </row>
    <row r="71" spans="1:10" x14ac:dyDescent="0.2">
      <c r="A71" s="9" t="s">
        <v>41</v>
      </c>
      <c r="B71" s="24" t="s">
        <v>42</v>
      </c>
      <c r="C71" s="11">
        <v>1</v>
      </c>
      <c r="D71" s="12">
        <f>VLOOKUP($B71,[1]Parts_labellisées!$B72:$P$275,3,FALSE)</f>
        <v>1</v>
      </c>
      <c r="E71" s="12" t="str">
        <f>VLOOKUP($B71,[1]Parts_labellisées!$B72:$P$275,5,FALSE)</f>
        <v>Monétaire</v>
      </c>
      <c r="F71" s="12" t="str">
        <f>VLOOKUP($B71,[1]Parts_labellisées!$B72:$P$275,6,FALSE)</f>
        <v>non</v>
      </c>
      <c r="G71" s="12">
        <f>VLOOKUP($B71,[1]Parts_labellisées!$B72:$P$275,7,FALSE)</f>
        <v>8</v>
      </c>
      <c r="H71" s="13">
        <f>VLOOKUP($B71,[1]Parts_labellisées!$B72:$P$275,10,FALSE)</f>
        <v>44475</v>
      </c>
      <c r="I71" s="27" t="str">
        <f>HYPERLINK(IF(VLOOKUP($B71,[1]Parts_labellisées!$B72:$O72,13,FALSE)=0,VLOOKUP($B71,[1]Parts_labellisées!$B72:$O72,14,FALSE),VLOOKUP($B71,[1]Parts_labellisées!$B72:$O72,13,FALSE)))</f>
        <v>FR0014006PG6</v>
      </c>
      <c r="J71" s="16" t="str">
        <f>VLOOKUP($B71,[1]Parts_labellisées!$B72:$P$275,15,FALSE)</f>
        <v>S</v>
      </c>
    </row>
    <row r="72" spans="1:10" x14ac:dyDescent="0.2">
      <c r="A72" s="17" t="s">
        <v>41</v>
      </c>
      <c r="B72" s="18" t="s">
        <v>42</v>
      </c>
      <c r="C72" s="19">
        <v>2</v>
      </c>
      <c r="D72" s="20">
        <f>VLOOKUP($B72,[1]Parts_labellisées!$B73:$P$275,3,FALSE)</f>
        <v>1</v>
      </c>
      <c r="E72" s="20" t="str">
        <f>VLOOKUP($B72,[1]Parts_labellisées!$B73:$P$275,5,FALSE)</f>
        <v>Monétaire</v>
      </c>
      <c r="F72" s="20" t="str">
        <f>VLOOKUP($B72,[1]Parts_labellisées!$B73:$P$275,6,FALSE)</f>
        <v>non</v>
      </c>
      <c r="G72" s="20">
        <f>VLOOKUP($B72,[1]Parts_labellisées!$B73:$P$275,7,FALSE)</f>
        <v>8</v>
      </c>
      <c r="H72" s="21">
        <f>VLOOKUP($B72,[1]Parts_labellisées!$B73:$P$275,10,FALSE)</f>
        <v>44475</v>
      </c>
      <c r="I72" s="28" t="str">
        <f>HYPERLINK(IF(VLOOKUP($B72,[1]Parts_labellisées!$B73:$O73,13,FALSE)=0,VLOOKUP($B72,[1]Parts_labellisées!$B73:$O73,14,FALSE),VLOOKUP($B72,[1]Parts_labellisées!$B73:$O73,13,FALSE)))</f>
        <v>FR0014006PF8</v>
      </c>
      <c r="J72" s="23" t="str">
        <f>VLOOKUP($B72,[1]Parts_labellisées!$B73:$P$275,15,FALSE)</f>
        <v>P</v>
      </c>
    </row>
    <row r="73" spans="1:10" x14ac:dyDescent="0.2">
      <c r="A73" s="9" t="s">
        <v>41</v>
      </c>
      <c r="B73" s="24" t="s">
        <v>42</v>
      </c>
      <c r="C73" s="11" t="s">
        <v>43</v>
      </c>
      <c r="D73" s="12">
        <f>VLOOKUP($B73,[1]Parts_labellisées!$B74:$P$275,3,FALSE)</f>
        <v>1</v>
      </c>
      <c r="E73" s="12" t="str">
        <f>VLOOKUP($B73,[1]Parts_labellisées!$B74:$P$275,5,FALSE)</f>
        <v>Monétaire</v>
      </c>
      <c r="F73" s="12" t="str">
        <f>VLOOKUP($B73,[1]Parts_labellisées!$B74:$P$275,6,FALSE)</f>
        <v>non</v>
      </c>
      <c r="G73" s="12">
        <f>VLOOKUP($B73,[1]Parts_labellisées!$B74:$P$275,7,FALSE)</f>
        <v>8</v>
      </c>
      <c r="H73" s="13">
        <f>VLOOKUP($B73,[1]Parts_labellisées!$B74:$P$275,10,FALSE)</f>
        <v>44475</v>
      </c>
      <c r="I73" s="27" t="str">
        <f>HYPERLINK(IF(VLOOKUP($B73,[1]Parts_labellisées!$B74:$O74,13,FALSE)=0,VLOOKUP($B73,[1]Parts_labellisées!$B74:$O74,14,FALSE),VLOOKUP($B73,[1]Parts_labellisées!$B74:$O74,13,FALSE)))</f>
        <v>FR0014006PE1</v>
      </c>
      <c r="J73" s="16" t="str">
        <f>VLOOKUP($B73,[1]Parts_labellisées!$B74:$P$275,15,FALSE)</f>
        <v>S</v>
      </c>
    </row>
    <row r="74" spans="1:10" x14ac:dyDescent="0.2">
      <c r="A74" s="9" t="s">
        <v>41</v>
      </c>
      <c r="B74" s="33" t="s">
        <v>44</v>
      </c>
      <c r="C74" s="11">
        <v>1</v>
      </c>
      <c r="D74" s="12">
        <f>VLOOKUP($B74,[1]Parts_labellisées!$B75:$P$275,3,FALSE)</f>
        <v>2</v>
      </c>
      <c r="E74" s="12" t="str">
        <f>VLOOKUP($B74,[1]Parts_labellisées!$B75:$P$275,5,FALSE)</f>
        <v>Obligations</v>
      </c>
      <c r="F74" s="12" t="str">
        <f>VLOOKUP($B74,[1]Parts_labellisées!$B75:$P$275,6,FALSE)</f>
        <v>non</v>
      </c>
      <c r="G74" s="12">
        <f>VLOOKUP($B74,[1]Parts_labellisées!$B75:$P$275,7,FALSE)</f>
        <v>8</v>
      </c>
      <c r="H74" s="13">
        <f>VLOOKUP($B74,[1]Parts_labellisées!$B75:$P$275,10,FALSE)</f>
        <v>44475</v>
      </c>
      <c r="I74" s="27" t="str">
        <f>HYPERLINK(IF(VLOOKUP($B74,[1]Parts_labellisées!$B75:$O75,13,FALSE)=0,VLOOKUP($B74,[1]Parts_labellisées!$B75:$O75,14,FALSE),VLOOKUP($B74,[1]Parts_labellisées!$B75:$O75,13,FALSE)))</f>
        <v>FR0014006OK1</v>
      </c>
      <c r="J74" s="16" t="str">
        <f>VLOOKUP($B74,[1]Parts_labellisées!$B75:$P$275,15,FALSE)</f>
        <v>S</v>
      </c>
    </row>
    <row r="75" spans="1:10" x14ac:dyDescent="0.2">
      <c r="A75" s="17" t="s">
        <v>41</v>
      </c>
      <c r="B75" s="32" t="s">
        <v>44</v>
      </c>
      <c r="C75" s="19">
        <v>2</v>
      </c>
      <c r="D75" s="20">
        <f>VLOOKUP($B75,[1]Parts_labellisées!$B76:$P$275,3,FALSE)</f>
        <v>2</v>
      </c>
      <c r="E75" s="20" t="str">
        <f>VLOOKUP($B75,[1]Parts_labellisées!$B76:$P$275,5,FALSE)</f>
        <v>Obligations</v>
      </c>
      <c r="F75" s="20" t="str">
        <f>VLOOKUP($B75,[1]Parts_labellisées!$B76:$P$275,6,FALSE)</f>
        <v>non</v>
      </c>
      <c r="G75" s="20">
        <f>VLOOKUP($B75,[1]Parts_labellisées!$B76:$P$275,7,FALSE)</f>
        <v>8</v>
      </c>
      <c r="H75" s="21">
        <f>VLOOKUP($B75,[1]Parts_labellisées!$B76:$P$275,10,FALSE)</f>
        <v>44475</v>
      </c>
      <c r="I75" s="28" t="str">
        <f>HYPERLINK(IF(VLOOKUP($B75,[1]Parts_labellisées!$B76:$O76,13,FALSE)=0,VLOOKUP($B75,[1]Parts_labellisées!$B76:$O76,14,FALSE),VLOOKUP($B75,[1]Parts_labellisées!$B76:$O76,13,FALSE)))</f>
        <v>FR0014006OL9</v>
      </c>
      <c r="J75" s="23" t="str">
        <f>VLOOKUP($B75,[1]Parts_labellisées!$B76:$P$275,15,FALSE)</f>
        <v>P</v>
      </c>
    </row>
    <row r="76" spans="1:10" x14ac:dyDescent="0.2">
      <c r="A76" s="9" t="s">
        <v>41</v>
      </c>
      <c r="B76" s="33" t="s">
        <v>44</v>
      </c>
      <c r="C76" s="11" t="s">
        <v>45</v>
      </c>
      <c r="D76" s="12">
        <f>VLOOKUP($B76,[1]Parts_labellisées!$B77:$P$275,3,FALSE)</f>
        <v>2</v>
      </c>
      <c r="E76" s="12" t="str">
        <f>VLOOKUP($B76,[1]Parts_labellisées!$B77:$P$275,5,FALSE)</f>
        <v>Obligations</v>
      </c>
      <c r="F76" s="12" t="str">
        <f>VLOOKUP($B76,[1]Parts_labellisées!$B77:$P$275,6,FALSE)</f>
        <v>non</v>
      </c>
      <c r="G76" s="12">
        <f>VLOOKUP($B76,[1]Parts_labellisées!$B77:$P$275,7,FALSE)</f>
        <v>8</v>
      </c>
      <c r="H76" s="13">
        <f>VLOOKUP($B76,[1]Parts_labellisées!$B77:$P$275,10,FALSE)</f>
        <v>44475</v>
      </c>
      <c r="I76" s="27" t="str">
        <f>HYPERLINK(IF(VLOOKUP($B76,[1]Parts_labellisées!$B77:$O77,13,FALSE)=0,VLOOKUP($B76,[1]Parts_labellisées!$B77:$O77,14,FALSE),VLOOKUP($B76,[1]Parts_labellisées!$B77:$O77,13,FALSE)))</f>
        <v>FR0014006OJ3</v>
      </c>
      <c r="J76" s="16" t="str">
        <f>VLOOKUP($B76,[1]Parts_labellisées!$B77:$P$275,15,FALSE)</f>
        <v>S</v>
      </c>
    </row>
    <row r="77" spans="1:10" x14ac:dyDescent="0.2">
      <c r="A77" s="9" t="s">
        <v>41</v>
      </c>
      <c r="B77" s="33" t="s">
        <v>44</v>
      </c>
      <c r="C77" s="11" t="s">
        <v>43</v>
      </c>
      <c r="D77" s="12">
        <f>VLOOKUP($B77,[1]Parts_labellisées!$B78:$P$275,3,FALSE)</f>
        <v>2</v>
      </c>
      <c r="E77" s="12" t="str">
        <f>VLOOKUP($B77,[1]Parts_labellisées!$B78:$P$275,5,FALSE)</f>
        <v>Obligations</v>
      </c>
      <c r="F77" s="12" t="str">
        <f>VLOOKUP($B77,[1]Parts_labellisées!$B78:$P$275,6,FALSE)</f>
        <v>non</v>
      </c>
      <c r="G77" s="12">
        <f>VLOOKUP($B77,[1]Parts_labellisées!$B78:$P$275,7,FALSE)</f>
        <v>8</v>
      </c>
      <c r="H77" s="13">
        <f>VLOOKUP($B77,[1]Parts_labellisées!$B78:$P$275,10,FALSE)</f>
        <v>44475</v>
      </c>
      <c r="I77" s="27" t="str">
        <f>HYPERLINK(IF(VLOOKUP($B77,[1]Parts_labellisées!$B78:$O78,13,FALSE)=0,VLOOKUP($B77,[1]Parts_labellisées!$B78:$O78,14,FALSE),VLOOKUP($B77,[1]Parts_labellisées!$B78:$O78,13,FALSE)))</f>
        <v>FR0014006OM7</v>
      </c>
      <c r="J77" s="16" t="str">
        <f>VLOOKUP($B77,[1]Parts_labellisées!$B78:$P$275,15,FALSE)</f>
        <v>S</v>
      </c>
    </row>
    <row r="78" spans="1:10" x14ac:dyDescent="0.2">
      <c r="A78" s="9" t="s">
        <v>41</v>
      </c>
      <c r="B78" s="33" t="s">
        <v>44</v>
      </c>
      <c r="C78" s="11" t="s">
        <v>46</v>
      </c>
      <c r="D78" s="12">
        <f>VLOOKUP($B78,[1]Parts_labellisées!$B79:$P$275,3,FALSE)</f>
        <v>2</v>
      </c>
      <c r="E78" s="12" t="str">
        <f>VLOOKUP($B78,[1]Parts_labellisées!$B79:$P$275,5,FALSE)</f>
        <v>Obligations</v>
      </c>
      <c r="F78" s="12" t="str">
        <f>VLOOKUP($B78,[1]Parts_labellisées!$B79:$P$275,6,FALSE)</f>
        <v>non</v>
      </c>
      <c r="G78" s="12">
        <f>VLOOKUP($B78,[1]Parts_labellisées!$B79:$P$275,7,FALSE)</f>
        <v>8</v>
      </c>
      <c r="H78" s="13">
        <f>VLOOKUP($B78,[1]Parts_labellisées!$B79:$P$275,10,FALSE)</f>
        <v>44475</v>
      </c>
      <c r="I78" s="27" t="str">
        <f>HYPERLINK(IF(VLOOKUP($B78,[1]Parts_labellisées!$B79:$O79,13,FALSE)=0,VLOOKUP($B78,[1]Parts_labellisées!$B79:$O79,14,FALSE),VLOOKUP($B78,[1]Parts_labellisées!$B79:$O79,13,FALSE)))</f>
        <v>FR0014006ON5</v>
      </c>
      <c r="J78" s="16" t="str">
        <f>VLOOKUP($B78,[1]Parts_labellisées!$B79:$P$275,15,FALSE)</f>
        <v>S</v>
      </c>
    </row>
    <row r="79" spans="1:10" x14ac:dyDescent="0.2">
      <c r="A79" s="9" t="s">
        <v>41</v>
      </c>
      <c r="B79" s="33" t="s">
        <v>47</v>
      </c>
      <c r="C79" s="11">
        <v>1</v>
      </c>
      <c r="D79" s="12">
        <f>VLOOKUP($B79,[1]Parts_labellisées!$B80:$P$275,3,FALSE)</f>
        <v>3</v>
      </c>
      <c r="E79" s="12" t="str">
        <f>VLOOKUP($B79,[1]Parts_labellisées!$B80:$P$275,5,FALSE)</f>
        <v>Diversifié</v>
      </c>
      <c r="F79" s="12" t="str">
        <f>VLOOKUP($B79,[1]Parts_labellisées!$B80:$P$275,6,FALSE)</f>
        <v>non</v>
      </c>
      <c r="G79" s="12">
        <f>VLOOKUP($B79,[1]Parts_labellisées!$B80:$P$275,7,FALSE)</f>
        <v>8</v>
      </c>
      <c r="H79" s="13">
        <f>VLOOKUP($B79,[1]Parts_labellisées!$B80:$P$275,10,FALSE)</f>
        <v>44475</v>
      </c>
      <c r="I79" s="27" t="str">
        <f>HYPERLINK(IF(VLOOKUP($B79,[1]Parts_labellisées!$B80:$O80,13,FALSE)=0,VLOOKUP($B79,[1]Parts_labellisées!$B80:$O80,14,FALSE),VLOOKUP($B79,[1]Parts_labellisées!$B80:$O80,13,FALSE)))</f>
        <v>FR0014006NM9</v>
      </c>
      <c r="J79" s="16" t="str">
        <f>VLOOKUP($B79,[1]Parts_labellisées!$B80:$P$275,15,FALSE)</f>
        <v>S</v>
      </c>
    </row>
    <row r="80" spans="1:10" x14ac:dyDescent="0.2">
      <c r="A80" s="17" t="s">
        <v>41</v>
      </c>
      <c r="B80" s="32" t="s">
        <v>47</v>
      </c>
      <c r="C80" s="19">
        <v>2</v>
      </c>
      <c r="D80" s="20">
        <f>VLOOKUP($B80,[1]Parts_labellisées!$B81:$P$275,3,FALSE)</f>
        <v>3</v>
      </c>
      <c r="E80" s="20" t="str">
        <f>VLOOKUP($B80,[1]Parts_labellisées!$B81:$P$275,5,FALSE)</f>
        <v>Diversifié</v>
      </c>
      <c r="F80" s="20" t="str">
        <f>VLOOKUP($B80,[1]Parts_labellisées!$B81:$P$275,6,FALSE)</f>
        <v>non</v>
      </c>
      <c r="G80" s="20">
        <f>VLOOKUP($B80,[1]Parts_labellisées!$B81:$P$275,7,FALSE)</f>
        <v>8</v>
      </c>
      <c r="H80" s="21">
        <f>VLOOKUP($B80,[1]Parts_labellisées!$B81:$P$275,10,FALSE)</f>
        <v>44475</v>
      </c>
      <c r="I80" s="28" t="str">
        <f>HYPERLINK(IF(VLOOKUP($B80,[1]Parts_labellisées!$B81:$O81,13,FALSE)=0,VLOOKUP($B80,[1]Parts_labellisées!$B81:$O81,14,FALSE),VLOOKUP($B80,[1]Parts_labellisées!$B81:$O81,13,FALSE)))</f>
        <v>FR0014006NN7</v>
      </c>
      <c r="J80" s="23" t="str">
        <f>VLOOKUP($B80,[1]Parts_labellisées!$B81:$P$275,15,FALSE)</f>
        <v>P</v>
      </c>
    </row>
    <row r="81" spans="1:10" x14ac:dyDescent="0.2">
      <c r="A81" s="9" t="s">
        <v>41</v>
      </c>
      <c r="B81" s="33" t="s">
        <v>47</v>
      </c>
      <c r="C81" s="11" t="s">
        <v>45</v>
      </c>
      <c r="D81" s="12">
        <f>VLOOKUP($B81,[1]Parts_labellisées!$B82:$P$275,3,FALSE)</f>
        <v>3</v>
      </c>
      <c r="E81" s="12" t="str">
        <f>VLOOKUP($B81,[1]Parts_labellisées!$B82:$P$275,5,FALSE)</f>
        <v>Diversifié</v>
      </c>
      <c r="F81" s="12" t="str">
        <f>VLOOKUP($B81,[1]Parts_labellisées!$B82:$P$275,6,FALSE)</f>
        <v>non</v>
      </c>
      <c r="G81" s="12">
        <f>VLOOKUP($B81,[1]Parts_labellisées!$B82:$P$275,7,FALSE)</f>
        <v>8</v>
      </c>
      <c r="H81" s="13">
        <f>VLOOKUP($B81,[1]Parts_labellisées!$B82:$P$275,10,FALSE)</f>
        <v>44475</v>
      </c>
      <c r="I81" s="27" t="str">
        <f>HYPERLINK(IF(VLOOKUP($B81,[1]Parts_labellisées!$B82:$O82,13,FALSE)=0,VLOOKUP($B81,[1]Parts_labellisées!$B82:$O82,14,FALSE),VLOOKUP($B81,[1]Parts_labellisées!$B82:$O82,13,FALSE)))</f>
        <v>FR0014006NQ0</v>
      </c>
      <c r="J81" s="16" t="str">
        <f>VLOOKUP($B81,[1]Parts_labellisées!$B82:$P$275,15,FALSE)</f>
        <v>S</v>
      </c>
    </row>
    <row r="82" spans="1:10" x14ac:dyDescent="0.2">
      <c r="A82" s="9" t="s">
        <v>41</v>
      </c>
      <c r="B82" s="33" t="s">
        <v>47</v>
      </c>
      <c r="C82" s="11" t="s">
        <v>43</v>
      </c>
      <c r="D82" s="12">
        <f>VLOOKUP($B82,[1]Parts_labellisées!$B83:$P$275,3,FALSE)</f>
        <v>3</v>
      </c>
      <c r="E82" s="12" t="str">
        <f>VLOOKUP($B82,[1]Parts_labellisées!$B83:$P$275,5,FALSE)</f>
        <v>Diversifié</v>
      </c>
      <c r="F82" s="12" t="str">
        <f>VLOOKUP($B82,[1]Parts_labellisées!$B83:$P$275,6,FALSE)</f>
        <v>non</v>
      </c>
      <c r="G82" s="12">
        <f>VLOOKUP($B82,[1]Parts_labellisées!$B83:$P$275,7,FALSE)</f>
        <v>8</v>
      </c>
      <c r="H82" s="13">
        <f>VLOOKUP($B82,[1]Parts_labellisées!$B83:$P$275,10,FALSE)</f>
        <v>44475</v>
      </c>
      <c r="I82" s="27" t="str">
        <f>HYPERLINK(IF(VLOOKUP($B82,[1]Parts_labellisées!$B83:$O83,13,FALSE)=0,VLOOKUP($B82,[1]Parts_labellisées!$B83:$O83,14,FALSE),VLOOKUP($B82,[1]Parts_labellisées!$B83:$O83,13,FALSE)))</f>
        <v>FR0014006NL1</v>
      </c>
      <c r="J82" s="16" t="str">
        <f>VLOOKUP($B82,[1]Parts_labellisées!$B83:$P$275,15,FALSE)</f>
        <v>S</v>
      </c>
    </row>
    <row r="83" spans="1:10" x14ac:dyDescent="0.2">
      <c r="A83" s="9" t="s">
        <v>41</v>
      </c>
      <c r="B83" s="33" t="s">
        <v>47</v>
      </c>
      <c r="C83" s="11" t="s">
        <v>46</v>
      </c>
      <c r="D83" s="12">
        <f>VLOOKUP($B83,[1]Parts_labellisées!$B84:$P$275,3,FALSE)</f>
        <v>3</v>
      </c>
      <c r="E83" s="12" t="str">
        <f>VLOOKUP($B83,[1]Parts_labellisées!$B84:$P$275,5,FALSE)</f>
        <v>Diversifié</v>
      </c>
      <c r="F83" s="12" t="str">
        <f>VLOOKUP($B83,[1]Parts_labellisées!$B84:$P$275,6,FALSE)</f>
        <v>non</v>
      </c>
      <c r="G83" s="12">
        <f>VLOOKUP($B83,[1]Parts_labellisées!$B84:$P$275,7,FALSE)</f>
        <v>8</v>
      </c>
      <c r="H83" s="13">
        <f>VLOOKUP($B83,[1]Parts_labellisées!$B84:$P$275,10,FALSE)</f>
        <v>44475</v>
      </c>
      <c r="I83" s="27" t="str">
        <f>HYPERLINK(IF(VLOOKUP($B83,[1]Parts_labellisées!$B84:$O84,13,FALSE)=0,VLOOKUP($B83,[1]Parts_labellisées!$B84:$O84,14,FALSE),VLOOKUP($B83,[1]Parts_labellisées!$B84:$O84,13,FALSE)))</f>
        <v>FR0014006NK3</v>
      </c>
      <c r="J83" s="16" t="str">
        <f>VLOOKUP($B83,[1]Parts_labellisées!$B84:$P$275,15,FALSE)</f>
        <v>S</v>
      </c>
    </row>
    <row r="84" spans="1:10" x14ac:dyDescent="0.2">
      <c r="A84" s="9" t="s">
        <v>41</v>
      </c>
      <c r="B84" s="33" t="s">
        <v>48</v>
      </c>
      <c r="C84" s="11">
        <v>1</v>
      </c>
      <c r="D84" s="12">
        <f>VLOOKUP($B84,[1]Parts_labellisées!$B85:$P$275,3,FALSE)</f>
        <v>3</v>
      </c>
      <c r="E84" s="12" t="str">
        <f>VLOOKUP($B84,[1]Parts_labellisées!$B85:$P$275,5,FALSE)</f>
        <v>Diversifié</v>
      </c>
      <c r="F84" s="12" t="str">
        <f>VLOOKUP($B84,[1]Parts_labellisées!$B85:$P$275,6,FALSE)</f>
        <v>oui</v>
      </c>
      <c r="G84" s="12">
        <f>VLOOKUP($B84,[1]Parts_labellisées!$B85:$P$275,7,FALSE)</f>
        <v>8</v>
      </c>
      <c r="H84" s="13">
        <f>VLOOKUP($B84,[1]Parts_labellisées!$B85:$P$275,10,FALSE)</f>
        <v>44475</v>
      </c>
      <c r="I84" s="27" t="str">
        <f>HYPERLINK(IF(VLOOKUP($B84,[1]Parts_labellisées!$B85:$O85,13,FALSE)=0,VLOOKUP($B84,[1]Parts_labellisées!$B85:$O85,14,FALSE),VLOOKUP($B84,[1]Parts_labellisées!$B85:$O85,13,FALSE)))</f>
        <v>FR0014001H93</v>
      </c>
      <c r="J84" s="16" t="str">
        <f>VLOOKUP($B84,[1]Parts_labellisées!$B85:$P$275,15,FALSE)</f>
        <v>S</v>
      </c>
    </row>
    <row r="85" spans="1:10" x14ac:dyDescent="0.2">
      <c r="A85" s="17" t="s">
        <v>41</v>
      </c>
      <c r="B85" s="32" t="s">
        <v>48</v>
      </c>
      <c r="C85" s="19">
        <v>2</v>
      </c>
      <c r="D85" s="20">
        <f>VLOOKUP($B85,[1]Parts_labellisées!$B86:$P$275,3,FALSE)</f>
        <v>3</v>
      </c>
      <c r="E85" s="20" t="str">
        <f>VLOOKUP($B85,[1]Parts_labellisées!$B86:$P$275,5,FALSE)</f>
        <v>Diversifié</v>
      </c>
      <c r="F85" s="20" t="str">
        <f>VLOOKUP($B85,[1]Parts_labellisées!$B86:$P$275,6,FALSE)</f>
        <v>oui</v>
      </c>
      <c r="G85" s="20">
        <f>VLOOKUP($B85,[1]Parts_labellisées!$B86:$P$275,7,FALSE)</f>
        <v>8</v>
      </c>
      <c r="H85" s="21">
        <f>VLOOKUP($B85,[1]Parts_labellisées!$B86:$P$275,10,FALSE)</f>
        <v>44475</v>
      </c>
      <c r="I85" s="28" t="str">
        <f>HYPERLINK(IF(VLOOKUP($B85,[1]Parts_labellisées!$B86:$O86,13,FALSE)=0,VLOOKUP($B85,[1]Parts_labellisées!$B86:$O86,14,FALSE),VLOOKUP($B85,[1]Parts_labellisées!$B86:$O86,13,FALSE)))</f>
        <v>FR0014001H85</v>
      </c>
      <c r="J85" s="23" t="str">
        <f>VLOOKUP($B85,[1]Parts_labellisées!$B86:$P$275,15,FALSE)</f>
        <v>P</v>
      </c>
    </row>
    <row r="86" spans="1:10" x14ac:dyDescent="0.2">
      <c r="A86" s="9" t="s">
        <v>41</v>
      </c>
      <c r="B86" s="33" t="s">
        <v>48</v>
      </c>
      <c r="C86" s="11" t="s">
        <v>45</v>
      </c>
      <c r="D86" s="12">
        <f>VLOOKUP($B86,[1]Parts_labellisées!$B87:$P$275,3,FALSE)</f>
        <v>3</v>
      </c>
      <c r="E86" s="12" t="str">
        <f>VLOOKUP($B86,[1]Parts_labellisées!$B87:$P$275,5,FALSE)</f>
        <v>Diversifié</v>
      </c>
      <c r="F86" s="12" t="str">
        <f>VLOOKUP($B86,[1]Parts_labellisées!$B87:$P$275,6,FALSE)</f>
        <v>oui</v>
      </c>
      <c r="G86" s="12">
        <f>VLOOKUP($B86,[1]Parts_labellisées!$B87:$P$275,7,FALSE)</f>
        <v>8</v>
      </c>
      <c r="H86" s="13">
        <f>VLOOKUP($B86,[1]Parts_labellisées!$B87:$P$275,10,FALSE)</f>
        <v>44475</v>
      </c>
      <c r="I86" s="27" t="str">
        <f>HYPERLINK(IF(VLOOKUP($B86,[1]Parts_labellisées!$B87:$O87,13,FALSE)=0,VLOOKUP($B86,[1]Parts_labellisées!$B87:$O87,14,FALSE),VLOOKUP($B86,[1]Parts_labellisées!$B87:$O87,13,FALSE)))</f>
        <v>FR0014001H77</v>
      </c>
      <c r="J86" s="16" t="str">
        <f>VLOOKUP($B86,[1]Parts_labellisées!$B87:$P$275,15,FALSE)</f>
        <v>S</v>
      </c>
    </row>
    <row r="87" spans="1:10" x14ac:dyDescent="0.2">
      <c r="A87" s="9" t="s">
        <v>41</v>
      </c>
      <c r="B87" s="33" t="s">
        <v>48</v>
      </c>
      <c r="C87" s="11" t="s">
        <v>43</v>
      </c>
      <c r="D87" s="12">
        <f>VLOOKUP($B87,[1]Parts_labellisées!$B88:$P$275,3,FALSE)</f>
        <v>3</v>
      </c>
      <c r="E87" s="12" t="str">
        <f>VLOOKUP($B87,[1]Parts_labellisées!$B88:$P$275,5,FALSE)</f>
        <v>Diversifié</v>
      </c>
      <c r="F87" s="12" t="str">
        <f>VLOOKUP($B87,[1]Parts_labellisées!$B88:$P$275,6,FALSE)</f>
        <v>oui</v>
      </c>
      <c r="G87" s="12">
        <f>VLOOKUP($B87,[1]Parts_labellisées!$B88:$P$275,7,FALSE)</f>
        <v>8</v>
      </c>
      <c r="H87" s="13">
        <f>VLOOKUP($B87,[1]Parts_labellisées!$B88:$P$275,10,FALSE)</f>
        <v>44475</v>
      </c>
      <c r="I87" s="27" t="str">
        <f>HYPERLINK(IF(VLOOKUP($B87,[1]Parts_labellisées!$B88:$O88,13,FALSE)=0,VLOOKUP($B87,[1]Parts_labellisées!$B88:$O88,14,FALSE),VLOOKUP($B87,[1]Parts_labellisées!$B88:$O88,13,FALSE)))</f>
        <v>FR0014001H69</v>
      </c>
      <c r="J87" s="16" t="str">
        <f>VLOOKUP($B87,[1]Parts_labellisées!$B88:$P$275,15,FALSE)</f>
        <v>S</v>
      </c>
    </row>
    <row r="88" spans="1:10" x14ac:dyDescent="0.2">
      <c r="A88" s="9" t="s">
        <v>41</v>
      </c>
      <c r="B88" s="33" t="s">
        <v>48</v>
      </c>
      <c r="C88" s="11" t="s">
        <v>46</v>
      </c>
      <c r="D88" s="12">
        <f>VLOOKUP($B88,[1]Parts_labellisées!$B89:$P$275,3,FALSE)</f>
        <v>3</v>
      </c>
      <c r="E88" s="12" t="str">
        <f>VLOOKUP($B88,[1]Parts_labellisées!$B89:$P$275,5,FALSE)</f>
        <v>Diversifié</v>
      </c>
      <c r="F88" s="12" t="str">
        <f>VLOOKUP($B88,[1]Parts_labellisées!$B89:$P$275,6,FALSE)</f>
        <v>oui</v>
      </c>
      <c r="G88" s="12">
        <f>VLOOKUP($B88,[1]Parts_labellisées!$B89:$P$275,7,FALSE)</f>
        <v>8</v>
      </c>
      <c r="H88" s="13">
        <f>VLOOKUP($B88,[1]Parts_labellisées!$B89:$P$275,10,FALSE)</f>
        <v>44475</v>
      </c>
      <c r="I88" s="27" t="str">
        <f>HYPERLINK(IF(VLOOKUP($B88,[1]Parts_labellisées!$B89:$O89,13,FALSE)=0,VLOOKUP($B88,[1]Parts_labellisées!$B89:$O89,14,FALSE),VLOOKUP($B88,[1]Parts_labellisées!$B89:$O89,13,FALSE)))</f>
        <v>FR0014001H28</v>
      </c>
      <c r="J88" s="16" t="str">
        <f>VLOOKUP($B88,[1]Parts_labellisées!$B89:$P$275,15,FALSE)</f>
        <v>S</v>
      </c>
    </row>
    <row r="89" spans="1:10" x14ac:dyDescent="0.2">
      <c r="A89" s="9" t="s">
        <v>41</v>
      </c>
      <c r="B89" s="33" t="s">
        <v>49</v>
      </c>
      <c r="C89" s="11">
        <v>1</v>
      </c>
      <c r="D89" s="12">
        <f>VLOOKUP($B89,[1]Parts_labellisées!$B90:$P$275,3,FALSE)</f>
        <v>3</v>
      </c>
      <c r="E89" s="12" t="str">
        <f>VLOOKUP($B89,[1]Parts_labellisées!$B90:$P$275,5,FALSE)</f>
        <v>Diversifié</v>
      </c>
      <c r="F89" s="12" t="str">
        <f>VLOOKUP($B89,[1]Parts_labellisées!$B90:$P$275,6,FALSE)</f>
        <v>non</v>
      </c>
      <c r="G89" s="12">
        <f>VLOOKUP($B89,[1]Parts_labellisées!$B90:$P$275,7,FALSE)</f>
        <v>8</v>
      </c>
      <c r="H89" s="13">
        <f>VLOOKUP($B89,[1]Parts_labellisées!$B90:$P$275,10,FALSE)</f>
        <v>44475</v>
      </c>
      <c r="I89" s="27" t="str">
        <f>HYPERLINK(IF(VLOOKUP($B89,[1]Parts_labellisées!$B90:$O90,13,FALSE)=0,VLOOKUP($B89,[1]Parts_labellisées!$B90:$O90,14,FALSE),VLOOKUP($B89,[1]Parts_labellisées!$B90:$O90,13,FALSE)))</f>
        <v>FR0014001IV1</v>
      </c>
      <c r="J89" s="16" t="str">
        <f>VLOOKUP($B89,[1]Parts_labellisées!$B90:$P$275,15,FALSE)</f>
        <v>S</v>
      </c>
    </row>
    <row r="90" spans="1:10" x14ac:dyDescent="0.2">
      <c r="A90" s="17" t="s">
        <v>41</v>
      </c>
      <c r="B90" s="32" t="s">
        <v>49</v>
      </c>
      <c r="C90" s="19">
        <v>2</v>
      </c>
      <c r="D90" s="20">
        <f>VLOOKUP($B90,[1]Parts_labellisées!$B91:$P$275,3,FALSE)</f>
        <v>3</v>
      </c>
      <c r="E90" s="20" t="str">
        <f>VLOOKUP($B90,[1]Parts_labellisées!$B91:$P$275,5,FALSE)</f>
        <v>Diversifié</v>
      </c>
      <c r="F90" s="20" t="str">
        <f>VLOOKUP($B90,[1]Parts_labellisées!$B91:$P$275,6,FALSE)</f>
        <v>non</v>
      </c>
      <c r="G90" s="20">
        <f>VLOOKUP($B90,[1]Parts_labellisées!$B91:$P$275,7,FALSE)</f>
        <v>8</v>
      </c>
      <c r="H90" s="21">
        <f>VLOOKUP($B90,[1]Parts_labellisées!$B91:$P$275,10,FALSE)</f>
        <v>44475</v>
      </c>
      <c r="I90" s="28" t="str">
        <f>HYPERLINK(IF(VLOOKUP($B90,[1]Parts_labellisées!$B91:$O91,13,FALSE)=0,VLOOKUP($B90,[1]Parts_labellisées!$B91:$O91,14,FALSE),VLOOKUP($B90,[1]Parts_labellisées!$B91:$O91,13,FALSE)))</f>
        <v>FR0014001IW9</v>
      </c>
      <c r="J90" s="23" t="str">
        <f>VLOOKUP($B90,[1]Parts_labellisées!$B91:$P$275,15,FALSE)</f>
        <v>P</v>
      </c>
    </row>
    <row r="91" spans="1:10" x14ac:dyDescent="0.2">
      <c r="A91" s="9" t="s">
        <v>41</v>
      </c>
      <c r="B91" s="33" t="s">
        <v>49</v>
      </c>
      <c r="C91" s="11" t="s">
        <v>45</v>
      </c>
      <c r="D91" s="12">
        <f>VLOOKUP($B91,[1]Parts_labellisées!$B92:$P$275,3,FALSE)</f>
        <v>3</v>
      </c>
      <c r="E91" s="12" t="str">
        <f>VLOOKUP($B91,[1]Parts_labellisées!$B92:$P$275,5,FALSE)</f>
        <v>Diversifié</v>
      </c>
      <c r="F91" s="12" t="str">
        <f>VLOOKUP($B91,[1]Parts_labellisées!$B92:$P$275,6,FALSE)</f>
        <v>non</v>
      </c>
      <c r="G91" s="12">
        <f>VLOOKUP($B91,[1]Parts_labellisées!$B92:$P$275,7,FALSE)</f>
        <v>8</v>
      </c>
      <c r="H91" s="13">
        <f>VLOOKUP($B91,[1]Parts_labellisées!$B92:$P$275,10,FALSE)</f>
        <v>44475</v>
      </c>
      <c r="I91" s="27" t="str">
        <f>HYPERLINK(IF(VLOOKUP($B91,[1]Parts_labellisées!$B92:$O92,13,FALSE)=0,VLOOKUP($B91,[1]Parts_labellisées!$B92:$O92,14,FALSE),VLOOKUP($B91,[1]Parts_labellisées!$B92:$O92,13,FALSE)))</f>
        <v>FR0014001IX7</v>
      </c>
      <c r="J91" s="16" t="str">
        <f>VLOOKUP($B91,[1]Parts_labellisées!$B92:$P$275,15,FALSE)</f>
        <v>S</v>
      </c>
    </row>
    <row r="92" spans="1:10" x14ac:dyDescent="0.2">
      <c r="A92" s="9" t="s">
        <v>41</v>
      </c>
      <c r="B92" s="33" t="s">
        <v>49</v>
      </c>
      <c r="C92" s="11" t="s">
        <v>43</v>
      </c>
      <c r="D92" s="12">
        <f>VLOOKUP($B92,[1]Parts_labellisées!$B93:$P$275,3,FALSE)</f>
        <v>3</v>
      </c>
      <c r="E92" s="12" t="str">
        <f>VLOOKUP($B92,[1]Parts_labellisées!$B93:$P$275,5,FALSE)</f>
        <v>Diversifié</v>
      </c>
      <c r="F92" s="12" t="str">
        <f>VLOOKUP($B92,[1]Parts_labellisées!$B93:$P$275,6,FALSE)</f>
        <v>non</v>
      </c>
      <c r="G92" s="12">
        <f>VLOOKUP($B92,[1]Parts_labellisées!$B93:$P$275,7,FALSE)</f>
        <v>8</v>
      </c>
      <c r="H92" s="13">
        <f>VLOOKUP($B92,[1]Parts_labellisées!$B93:$P$275,10,FALSE)</f>
        <v>44475</v>
      </c>
      <c r="I92" s="27" t="str">
        <f>HYPERLINK(IF(VLOOKUP($B92,[1]Parts_labellisées!$B93:$O93,13,FALSE)=0,VLOOKUP($B92,[1]Parts_labellisées!$B93:$O93,14,FALSE),VLOOKUP($B92,[1]Parts_labellisées!$B93:$O93,13,FALSE)))</f>
        <v>FR0014001IY5</v>
      </c>
      <c r="J92" s="16" t="str">
        <f>VLOOKUP($B92,[1]Parts_labellisées!$B93:$P$275,15,FALSE)</f>
        <v>S</v>
      </c>
    </row>
    <row r="93" spans="1:10" x14ac:dyDescent="0.2">
      <c r="A93" s="9" t="s">
        <v>41</v>
      </c>
      <c r="B93" s="33" t="s">
        <v>49</v>
      </c>
      <c r="C93" s="11" t="s">
        <v>46</v>
      </c>
      <c r="D93" s="12">
        <f>VLOOKUP($B93,[1]Parts_labellisées!$B94:$P$275,3,FALSE)</f>
        <v>3</v>
      </c>
      <c r="E93" s="12" t="str">
        <f>VLOOKUP($B93,[1]Parts_labellisées!$B94:$P$275,5,FALSE)</f>
        <v>Diversifié</v>
      </c>
      <c r="F93" s="12" t="str">
        <f>VLOOKUP($B93,[1]Parts_labellisées!$B94:$P$275,6,FALSE)</f>
        <v>non</v>
      </c>
      <c r="G93" s="12">
        <f>VLOOKUP($B93,[1]Parts_labellisées!$B94:$P$275,7,FALSE)</f>
        <v>8</v>
      </c>
      <c r="H93" s="13">
        <f>VLOOKUP($B93,[1]Parts_labellisées!$B94:$P$275,10,FALSE)</f>
        <v>44475</v>
      </c>
      <c r="I93" s="27" t="str">
        <f>HYPERLINK(IF(VLOOKUP($B93,[1]Parts_labellisées!$B94:$O94,13,FALSE)=0,VLOOKUP($B93,[1]Parts_labellisées!$B94:$O94,14,FALSE),VLOOKUP($B93,[1]Parts_labellisées!$B94:$O94,13,FALSE)))</f>
        <v>FR0014001IZ2</v>
      </c>
      <c r="J93" s="16" t="str">
        <f>VLOOKUP($B93,[1]Parts_labellisées!$B94:$P$275,15,FALSE)</f>
        <v>S</v>
      </c>
    </row>
    <row r="94" spans="1:10" x14ac:dyDescent="0.2">
      <c r="A94" s="9" t="s">
        <v>41</v>
      </c>
      <c r="B94" s="33" t="s">
        <v>50</v>
      </c>
      <c r="C94" s="11">
        <v>1</v>
      </c>
      <c r="D94" s="12">
        <f>VLOOKUP($B94,[1]Parts_labellisées!$B95:$P$275,3,FALSE)</f>
        <v>4</v>
      </c>
      <c r="E94" s="12" t="str">
        <f>VLOOKUP($B94,[1]Parts_labellisées!$B95:$P$275,5,FALSE)</f>
        <v>Actions</v>
      </c>
      <c r="F94" s="12" t="str">
        <f>VLOOKUP($B94,[1]Parts_labellisées!$B95:$P$275,6,FALSE)</f>
        <v>non</v>
      </c>
      <c r="G94" s="12">
        <f>VLOOKUP($B94,[1]Parts_labellisées!$B95:$P$275,7,FALSE)</f>
        <v>8</v>
      </c>
      <c r="H94" s="13">
        <f>VLOOKUP($B94,[1]Parts_labellisées!$B95:$P$275,10,FALSE)</f>
        <v>44475</v>
      </c>
      <c r="I94" s="27" t="str">
        <f>HYPERLINK(IF(VLOOKUP($B94,[1]Parts_labellisées!$B95:$O95,13,FALSE)=0,VLOOKUP($B94,[1]Parts_labellisées!$B95:$O95,14,FALSE),VLOOKUP($B94,[1]Parts_labellisées!$B95:$O95,13,FALSE)))</f>
        <v>FR0014006L27</v>
      </c>
      <c r="J94" s="16" t="str">
        <f>VLOOKUP($B94,[1]Parts_labellisées!$B95:$P$275,15,FALSE)</f>
        <v>S</v>
      </c>
    </row>
    <row r="95" spans="1:10" x14ac:dyDescent="0.2">
      <c r="A95" s="17" t="s">
        <v>41</v>
      </c>
      <c r="B95" s="32" t="s">
        <v>50</v>
      </c>
      <c r="C95" s="19">
        <v>2</v>
      </c>
      <c r="D95" s="20">
        <f>VLOOKUP($B95,[1]Parts_labellisées!$B96:$P$275,3,FALSE)</f>
        <v>4</v>
      </c>
      <c r="E95" s="20" t="str">
        <f>VLOOKUP($B95,[1]Parts_labellisées!$B96:$P$275,5,FALSE)</f>
        <v>Actions</v>
      </c>
      <c r="F95" s="20" t="str">
        <f>VLOOKUP($B95,[1]Parts_labellisées!$B96:$P$275,6,FALSE)</f>
        <v>non</v>
      </c>
      <c r="G95" s="20">
        <f>VLOOKUP($B95,[1]Parts_labellisées!$B96:$P$275,7,FALSE)</f>
        <v>8</v>
      </c>
      <c r="H95" s="21">
        <f>VLOOKUP($B95,[1]Parts_labellisées!$B96:$P$275,10,FALSE)</f>
        <v>44475</v>
      </c>
      <c r="I95" s="28" t="str">
        <f>HYPERLINK(IF(VLOOKUP($B95,[1]Parts_labellisées!$B96:$O96,13,FALSE)=0,VLOOKUP($B95,[1]Parts_labellisées!$B96:$O96,14,FALSE),VLOOKUP($B95,[1]Parts_labellisées!$B96:$O96,13,FALSE)))</f>
        <v>FR0014006L50</v>
      </c>
      <c r="J95" s="23" t="str">
        <f>VLOOKUP($B95,[1]Parts_labellisées!$B96:$P$275,15,FALSE)</f>
        <v>P</v>
      </c>
    </row>
    <row r="96" spans="1:10" x14ac:dyDescent="0.2">
      <c r="A96" s="9" t="s">
        <v>41</v>
      </c>
      <c r="B96" s="33" t="s">
        <v>50</v>
      </c>
      <c r="C96" s="11" t="s">
        <v>45</v>
      </c>
      <c r="D96" s="12">
        <f>VLOOKUP($B96,[1]Parts_labellisées!$B97:$P$275,3,FALSE)</f>
        <v>4</v>
      </c>
      <c r="E96" s="12" t="str">
        <f>VLOOKUP($B96,[1]Parts_labellisées!$B97:$P$275,5,FALSE)</f>
        <v>Actions</v>
      </c>
      <c r="F96" s="12" t="str">
        <f>VLOOKUP($B96,[1]Parts_labellisées!$B97:$P$275,6,FALSE)</f>
        <v>non</v>
      </c>
      <c r="G96" s="12">
        <f>VLOOKUP($B96,[1]Parts_labellisées!$B97:$P$275,7,FALSE)</f>
        <v>8</v>
      </c>
      <c r="H96" s="13">
        <f>VLOOKUP($B96,[1]Parts_labellisées!$B97:$P$275,10,FALSE)</f>
        <v>44475</v>
      </c>
      <c r="I96" s="27" t="str">
        <f>HYPERLINK(IF(VLOOKUP($B96,[1]Parts_labellisées!$B97:$O97,13,FALSE)=0,VLOOKUP($B96,[1]Parts_labellisées!$B97:$O97,14,FALSE),VLOOKUP($B96,[1]Parts_labellisées!$B97:$O97,13,FALSE)))</f>
        <v>FR0014006L35</v>
      </c>
      <c r="J96" s="16" t="str">
        <f>VLOOKUP($B96,[1]Parts_labellisées!$B97:$P$275,15,FALSE)</f>
        <v>S</v>
      </c>
    </row>
    <row r="97" spans="1:10" x14ac:dyDescent="0.2">
      <c r="A97" s="9" t="s">
        <v>41</v>
      </c>
      <c r="B97" s="33" t="s">
        <v>50</v>
      </c>
      <c r="C97" s="11" t="s">
        <v>43</v>
      </c>
      <c r="D97" s="12">
        <f>VLOOKUP($B97,[1]Parts_labellisées!$B98:$P$275,3,FALSE)</f>
        <v>4</v>
      </c>
      <c r="E97" s="12" t="str">
        <f>VLOOKUP($B97,[1]Parts_labellisées!$B98:$P$275,5,FALSE)</f>
        <v>Actions</v>
      </c>
      <c r="F97" s="12" t="str">
        <f>VLOOKUP($B97,[1]Parts_labellisées!$B98:$P$275,6,FALSE)</f>
        <v>non</v>
      </c>
      <c r="G97" s="12">
        <f>VLOOKUP($B97,[1]Parts_labellisées!$B98:$P$275,7,FALSE)</f>
        <v>8</v>
      </c>
      <c r="H97" s="13">
        <f>VLOOKUP($B97,[1]Parts_labellisées!$B98:$P$275,10,FALSE)</f>
        <v>44475</v>
      </c>
      <c r="I97" s="27" t="str">
        <f>HYPERLINK(IF(VLOOKUP($B97,[1]Parts_labellisées!$B98:$O98,13,FALSE)=0,VLOOKUP($B97,[1]Parts_labellisées!$B98:$O98,14,FALSE),VLOOKUP($B97,[1]Parts_labellisées!$B98:$O98,13,FALSE)))</f>
        <v>FR0014006L43</v>
      </c>
      <c r="J97" s="16" t="str">
        <f>VLOOKUP($B97,[1]Parts_labellisées!$B98:$P$275,15,FALSE)</f>
        <v>S</v>
      </c>
    </row>
    <row r="98" spans="1:10" x14ac:dyDescent="0.2">
      <c r="A98" s="9" t="s">
        <v>41</v>
      </c>
      <c r="B98" s="33" t="s">
        <v>50</v>
      </c>
      <c r="C98" s="11" t="s">
        <v>46</v>
      </c>
      <c r="D98" s="12">
        <f>VLOOKUP($B98,[1]Parts_labellisées!$B99:$P$275,3,FALSE)</f>
        <v>4</v>
      </c>
      <c r="E98" s="12" t="str">
        <f>VLOOKUP($B98,[1]Parts_labellisées!$B99:$P$275,5,FALSE)</f>
        <v>Actions</v>
      </c>
      <c r="F98" s="12" t="str">
        <f>VLOOKUP($B98,[1]Parts_labellisées!$B99:$P$275,6,FALSE)</f>
        <v>non</v>
      </c>
      <c r="G98" s="12">
        <f>VLOOKUP($B98,[1]Parts_labellisées!$B99:$P$275,7,FALSE)</f>
        <v>8</v>
      </c>
      <c r="H98" s="13">
        <f>VLOOKUP($B98,[1]Parts_labellisées!$B99:$P$275,10,FALSE)</f>
        <v>44475</v>
      </c>
      <c r="I98" s="27" t="str">
        <f>HYPERLINK(IF(VLOOKUP($B98,[1]Parts_labellisées!$B99:$O99,13,FALSE)=0,VLOOKUP($B98,[1]Parts_labellisées!$B99:$O99,14,FALSE),VLOOKUP($B98,[1]Parts_labellisées!$B99:$O99,13,FALSE)))</f>
        <v>FR0014006L68</v>
      </c>
      <c r="J98" s="16" t="str">
        <f>VLOOKUP($B98,[1]Parts_labellisées!$B99:$P$275,15,FALSE)</f>
        <v>S</v>
      </c>
    </row>
    <row r="99" spans="1:10" ht="32" x14ac:dyDescent="0.2">
      <c r="A99" s="17" t="s">
        <v>51</v>
      </c>
      <c r="B99" s="32" t="s">
        <v>52</v>
      </c>
      <c r="C99" s="19" t="s">
        <v>53</v>
      </c>
      <c r="D99" s="20">
        <f>VLOOKUP($B99,[1]Parts_labellisées!$B100:$P$275,3,FALSE)</f>
        <v>1</v>
      </c>
      <c r="E99" s="20" t="str">
        <f>VLOOKUP($B99,[1]Parts_labellisées!$B100:$P$275,5,FALSE)</f>
        <v>Monétaire</v>
      </c>
      <c r="F99" s="20" t="str">
        <f>VLOOKUP($B99,[1]Parts_labellisées!$B100:$P$275,6,FALSE)</f>
        <v>non</v>
      </c>
      <c r="G99" s="20">
        <f>VLOOKUP($B99,[1]Parts_labellisées!$B100:$P$275,7,FALSE)</f>
        <v>8</v>
      </c>
      <c r="H99" s="21">
        <f>VLOOKUP($B99,[1]Parts_labellisées!$B100:$P$275,10,FALSE)</f>
        <v>44379</v>
      </c>
      <c r="I99" s="22" t="str">
        <f>HYPERLINK(IF(VLOOKUP($B99,[1]Parts_labellisées!$B100:$O100,13,FALSE)=0,VLOOKUP($B99,[1]Parts_labellisées!$B100:$O100,14,FALSE),VLOOKUP($B99,[1]Parts_labellisées!$B100:$O100,13,FALSE)))</f>
        <v>FR001400OSQ8</v>
      </c>
      <c r="J99" s="23" t="str">
        <f>VLOOKUP($B99,[1]Parts_labellisées!$B100:$P$275,15,FALSE)</f>
        <v>P</v>
      </c>
    </row>
    <row r="100" spans="1:10" x14ac:dyDescent="0.2">
      <c r="A100" s="9" t="s">
        <v>51</v>
      </c>
      <c r="B100" s="33" t="s">
        <v>52</v>
      </c>
      <c r="C100" s="11" t="s">
        <v>12</v>
      </c>
      <c r="D100" s="12">
        <f>VLOOKUP($B100,[1]Parts_labellisées!$B101:$P$275,3,FALSE)</f>
        <v>1</v>
      </c>
      <c r="E100" s="12" t="str">
        <f>VLOOKUP($B100,[1]Parts_labellisées!$B101:$P$275,5,FALSE)</f>
        <v>Monétaire</v>
      </c>
      <c r="F100" s="12" t="str">
        <f>VLOOKUP($B100,[1]Parts_labellisées!$B101:$P$275,6,FALSE)</f>
        <v>non</v>
      </c>
      <c r="G100" s="12">
        <f>VLOOKUP($B100,[1]Parts_labellisées!$B101:$P$275,7,FALSE)</f>
        <v>8</v>
      </c>
      <c r="H100" s="13">
        <f>VLOOKUP($B100,[1]Parts_labellisées!$B101:$P$275,10,FALSE)</f>
        <v>44379</v>
      </c>
      <c r="I100" s="35" t="str">
        <f>HYPERLINK(IF(VLOOKUP($B100,[1]Parts_labellisées!$B101:$O101,13,FALSE)=0,VLOOKUP($B100,[1]Parts_labellisées!$B101:$O101,14,FALSE),VLOOKUP($B100,[1]Parts_labellisées!$B101:$O101,13,FALSE)))</f>
        <v>FR001400OSR6</v>
      </c>
      <c r="J100" s="16" t="str">
        <f>VLOOKUP($B100,[1]Parts_labellisées!$B101:$P$275,15,FALSE)</f>
        <v>S</v>
      </c>
    </row>
    <row r="101" spans="1:10" x14ac:dyDescent="0.2">
      <c r="A101" s="9" t="s">
        <v>51</v>
      </c>
      <c r="B101" s="33" t="s">
        <v>52</v>
      </c>
      <c r="C101" s="11" t="s">
        <v>54</v>
      </c>
      <c r="D101" s="12">
        <f>VLOOKUP($B101,[1]Parts_labellisées!$B102:$P$275,3,FALSE)</f>
        <v>1</v>
      </c>
      <c r="E101" s="12" t="str">
        <f>VLOOKUP($B101,[1]Parts_labellisées!$B102:$P$275,5,FALSE)</f>
        <v>Monétaire</v>
      </c>
      <c r="F101" s="12" t="str">
        <f>VLOOKUP($B101,[1]Parts_labellisées!$B102:$P$275,6,FALSE)</f>
        <v>non</v>
      </c>
      <c r="G101" s="12">
        <f>VLOOKUP($B101,[1]Parts_labellisées!$B102:$P$275,7,FALSE)</f>
        <v>8</v>
      </c>
      <c r="H101" s="13">
        <f>VLOOKUP($B101,[1]Parts_labellisées!$B102:$P$275,10,FALSE)</f>
        <v>44379</v>
      </c>
      <c r="I101" s="35" t="str">
        <f>HYPERLINK(IF(VLOOKUP($B101,[1]Parts_labellisées!$B102:$O102,13,FALSE)=0,VLOOKUP($B101,[1]Parts_labellisées!$B102:$O102,14,FALSE),VLOOKUP($B101,[1]Parts_labellisées!$B102:$O102,13,FALSE)))</f>
        <v>FR0050001108</v>
      </c>
      <c r="J101" s="16" t="str">
        <f>VLOOKUP($B101,[1]Parts_labellisées!$B102:$P$275,15,FALSE)</f>
        <v>S</v>
      </c>
    </row>
    <row r="102" spans="1:10" ht="32" x14ac:dyDescent="0.2">
      <c r="A102" s="17" t="s">
        <v>51</v>
      </c>
      <c r="B102" s="32" t="s">
        <v>55</v>
      </c>
      <c r="C102" s="19" t="s">
        <v>53</v>
      </c>
      <c r="D102" s="20">
        <f>VLOOKUP($B102,[1]Parts_labellisées!$B103:$P$275,3,FALSE)</f>
        <v>2</v>
      </c>
      <c r="E102" s="20" t="str">
        <f>VLOOKUP($B102,[1]Parts_labellisées!$B103:$P$275,5,FALSE)</f>
        <v>Obligations</v>
      </c>
      <c r="F102" s="20" t="str">
        <f>VLOOKUP($B102,[1]Parts_labellisées!$B103:$P$275,6,FALSE)</f>
        <v>oui</v>
      </c>
      <c r="G102" s="20">
        <f>VLOOKUP($B102,[1]Parts_labellisées!$B103:$P$275,7,FALSE)</f>
        <v>8</v>
      </c>
      <c r="H102" s="21">
        <f>VLOOKUP($B102,[1]Parts_labellisées!$B103:$P$275,10,FALSE)</f>
        <v>44379</v>
      </c>
      <c r="I102" s="22" t="str">
        <f>HYPERLINK(IF(VLOOKUP($B102,[1]Parts_labellisées!$B103:$O103,13,FALSE)=0,VLOOKUP($B102,[1]Parts_labellisées!$B103:$O103,14,FALSE),VLOOKUP($B102,[1]Parts_labellisées!$B103:$O103,13,FALSE)))</f>
        <v xml:space="preserve">FR001400R7F8 </v>
      </c>
      <c r="J102" s="23" t="str">
        <f>VLOOKUP($B102,[1]Parts_labellisées!$B103:$P$275,15,FALSE)</f>
        <v>P</v>
      </c>
    </row>
    <row r="103" spans="1:10" x14ac:dyDescent="0.2">
      <c r="A103" s="9" t="s">
        <v>51</v>
      </c>
      <c r="B103" s="33" t="s">
        <v>55</v>
      </c>
      <c r="C103" s="11" t="s">
        <v>12</v>
      </c>
      <c r="D103" s="12">
        <f>VLOOKUP($B103,[1]Parts_labellisées!$B104:$P$275,3,FALSE)</f>
        <v>2</v>
      </c>
      <c r="E103" s="12" t="str">
        <f>VLOOKUP($B103,[1]Parts_labellisées!$B104:$P$275,5,FALSE)</f>
        <v>Obligations</v>
      </c>
      <c r="F103" s="12" t="str">
        <f>VLOOKUP($B103,[1]Parts_labellisées!$B104:$P$275,6,FALSE)</f>
        <v>oui</v>
      </c>
      <c r="G103" s="12">
        <f>VLOOKUP($B103,[1]Parts_labellisées!$B104:$P$275,7,FALSE)</f>
        <v>8</v>
      </c>
      <c r="H103" s="13">
        <f>VLOOKUP($B103,[1]Parts_labellisées!$B104:$P$275,10,FALSE)</f>
        <v>44379</v>
      </c>
      <c r="I103" s="35" t="str">
        <f>HYPERLINK(IF(VLOOKUP($B103,[1]Parts_labellisées!$B104:$O104,13,FALSE)=0,VLOOKUP($B103,[1]Parts_labellisées!$B104:$O104,14,FALSE),VLOOKUP($B103,[1]Parts_labellisées!$B104:$O104,13,FALSE)))</f>
        <v>FR001400R7J0</v>
      </c>
      <c r="J103" s="16" t="str">
        <f>VLOOKUP($B103,[1]Parts_labellisées!$B104:$P$275,15,FALSE)</f>
        <v>S</v>
      </c>
    </row>
    <row r="104" spans="1:10" x14ac:dyDescent="0.2">
      <c r="A104" s="9" t="s">
        <v>51</v>
      </c>
      <c r="B104" s="33" t="s">
        <v>55</v>
      </c>
      <c r="C104" s="11" t="s">
        <v>54</v>
      </c>
      <c r="D104" s="12">
        <f>VLOOKUP($B104,[1]Parts_labellisées!$B105:$P$275,3,FALSE)</f>
        <v>2</v>
      </c>
      <c r="E104" s="12" t="str">
        <f>VLOOKUP($B104,[1]Parts_labellisées!$B105:$P$275,5,FALSE)</f>
        <v>Obligations</v>
      </c>
      <c r="F104" s="12" t="str">
        <f>VLOOKUP($B104,[1]Parts_labellisées!$B105:$P$275,6,FALSE)</f>
        <v>oui</v>
      </c>
      <c r="G104" s="12">
        <f>VLOOKUP($B104,[1]Parts_labellisées!$B105:$P$275,7,FALSE)</f>
        <v>8</v>
      </c>
      <c r="H104" s="13">
        <f>VLOOKUP($B104,[1]Parts_labellisées!$B105:$P$275,10,FALSE)</f>
        <v>44379</v>
      </c>
      <c r="I104" s="35" t="str">
        <f>HYPERLINK(IF(VLOOKUP($B104,[1]Parts_labellisées!$B105:$O105,13,FALSE)=0,VLOOKUP($B104,[1]Parts_labellisées!$B105:$O105,14,FALSE),VLOOKUP($B104,[1]Parts_labellisées!$B105:$O105,13,FALSE)))</f>
        <v>FR0050001140</v>
      </c>
      <c r="J104" s="16" t="str">
        <f>VLOOKUP($B104,[1]Parts_labellisées!$B105:$P$275,15,FALSE)</f>
        <v>S</v>
      </c>
    </row>
    <row r="105" spans="1:10" ht="32" x14ac:dyDescent="0.2">
      <c r="A105" s="17" t="s">
        <v>51</v>
      </c>
      <c r="B105" s="32" t="s">
        <v>56</v>
      </c>
      <c r="C105" s="19" t="s">
        <v>53</v>
      </c>
      <c r="D105" s="20">
        <f>VLOOKUP($B105,[1]Parts_labellisées!$B106:$P$275,3,FALSE)</f>
        <v>3</v>
      </c>
      <c r="E105" s="20" t="str">
        <f>VLOOKUP($B105,[1]Parts_labellisées!$B106:$P$275,5,FALSE)</f>
        <v>Diversifié</v>
      </c>
      <c r="F105" s="20" t="str">
        <f>VLOOKUP($B105,[1]Parts_labellisées!$B106:$P$275,6,FALSE)</f>
        <v>oui</v>
      </c>
      <c r="G105" s="20">
        <f>VLOOKUP($B105,[1]Parts_labellisées!$B106:$P$275,7,FALSE)</f>
        <v>8</v>
      </c>
      <c r="H105" s="21">
        <f>VLOOKUP($B105,[1]Parts_labellisées!$B106:$P$275,10,FALSE)</f>
        <v>44379</v>
      </c>
      <c r="I105" s="22" t="str">
        <f>HYPERLINK(IF(VLOOKUP($B105,[1]Parts_labellisées!$B106:$O106,13,FALSE)=0,VLOOKUP($B105,[1]Parts_labellisées!$B106:$O106,14,FALSE),VLOOKUP($B105,[1]Parts_labellisées!$B106:$O106,13,FALSE)))</f>
        <v>FR001400R7K8</v>
      </c>
      <c r="J105" s="23" t="str">
        <f>VLOOKUP($B105,[1]Parts_labellisées!$B106:$P$275,15,FALSE)</f>
        <v>P</v>
      </c>
    </row>
    <row r="106" spans="1:10" x14ac:dyDescent="0.2">
      <c r="A106" s="9" t="s">
        <v>51</v>
      </c>
      <c r="B106" s="33" t="s">
        <v>56</v>
      </c>
      <c r="C106" s="11" t="s">
        <v>12</v>
      </c>
      <c r="D106" s="12">
        <f>VLOOKUP($B106,[1]Parts_labellisées!$B107:$P$275,3,FALSE)</f>
        <v>3</v>
      </c>
      <c r="E106" s="12" t="str">
        <f>VLOOKUP($B106,[1]Parts_labellisées!$B107:$P$275,5,FALSE)</f>
        <v>Diversifié</v>
      </c>
      <c r="F106" s="12" t="str">
        <f>VLOOKUP($B106,[1]Parts_labellisées!$B107:$P$275,6,FALSE)</f>
        <v>oui</v>
      </c>
      <c r="G106" s="12">
        <f>VLOOKUP($B106,[1]Parts_labellisées!$B107:$P$275,7,FALSE)</f>
        <v>8</v>
      </c>
      <c r="H106" s="13">
        <f>VLOOKUP($B106,[1]Parts_labellisées!$B107:$P$275,10,FALSE)</f>
        <v>44379</v>
      </c>
      <c r="I106" s="35" t="str">
        <f>HYPERLINK(IF(VLOOKUP($B106,[1]Parts_labellisées!$B107:$O107,13,FALSE)=0,VLOOKUP($B106,[1]Parts_labellisées!$B107:$O107,14,FALSE),VLOOKUP($B106,[1]Parts_labellisées!$B107:$O107,13,FALSE)))</f>
        <v>FR001400R7D3</v>
      </c>
      <c r="J106" s="16" t="str">
        <f>VLOOKUP($B106,[1]Parts_labellisées!$B107:$P$275,15,FALSE)</f>
        <v>S</v>
      </c>
    </row>
    <row r="107" spans="1:10" x14ac:dyDescent="0.2">
      <c r="A107" s="9" t="s">
        <v>51</v>
      </c>
      <c r="B107" s="33" t="s">
        <v>56</v>
      </c>
      <c r="C107" s="11" t="s">
        <v>57</v>
      </c>
      <c r="D107" s="12">
        <f>VLOOKUP($B107,[1]Parts_labellisées!$B108:$P$275,3,FALSE)</f>
        <v>3</v>
      </c>
      <c r="E107" s="12" t="str">
        <f>VLOOKUP($B107,[1]Parts_labellisées!$B108:$P$275,5,FALSE)</f>
        <v>Diversifié</v>
      </c>
      <c r="F107" s="12" t="str">
        <f>VLOOKUP($B107,[1]Parts_labellisées!$B108:$P$275,6,FALSE)</f>
        <v>oui</v>
      </c>
      <c r="G107" s="12">
        <f>VLOOKUP($B107,[1]Parts_labellisées!$B108:$P$275,7,FALSE)</f>
        <v>8</v>
      </c>
      <c r="H107" s="13">
        <f>VLOOKUP($B107,[1]Parts_labellisées!$B108:$P$275,10,FALSE)</f>
        <v>44379</v>
      </c>
      <c r="I107" s="35" t="str">
        <f>HYPERLINK(IF(VLOOKUP($B107,[1]Parts_labellisées!$B108:$O108,13,FALSE)=0,VLOOKUP($B107,[1]Parts_labellisées!$B108:$O108,14,FALSE),VLOOKUP($B107,[1]Parts_labellisées!$B108:$O108,13,FALSE)))</f>
        <v>FR001400R7H4</v>
      </c>
      <c r="J107" s="16" t="str">
        <f>VLOOKUP($B107,[1]Parts_labellisées!$B108:$P$275,15,FALSE)</f>
        <v>S</v>
      </c>
    </row>
    <row r="108" spans="1:10" x14ac:dyDescent="0.2">
      <c r="A108" s="9" t="s">
        <v>51</v>
      </c>
      <c r="B108" s="33" t="s">
        <v>56</v>
      </c>
      <c r="C108" s="11" t="s">
        <v>54</v>
      </c>
      <c r="D108" s="12">
        <f>VLOOKUP($B108,[1]Parts_labellisées!$B109:$P$275,3,FALSE)</f>
        <v>3</v>
      </c>
      <c r="E108" s="12" t="str">
        <f>VLOOKUP($B108,[1]Parts_labellisées!$B109:$P$275,5,FALSE)</f>
        <v>Diversifié</v>
      </c>
      <c r="F108" s="12" t="str">
        <f>VLOOKUP($B108,[1]Parts_labellisées!$B109:$P$275,6,FALSE)</f>
        <v>oui</v>
      </c>
      <c r="G108" s="12">
        <f>VLOOKUP($B108,[1]Parts_labellisées!$B109:$P$275,7,FALSE)</f>
        <v>8</v>
      </c>
      <c r="H108" s="13">
        <f>VLOOKUP($B108,[1]Parts_labellisées!$B109:$P$275,10,FALSE)</f>
        <v>44379</v>
      </c>
      <c r="I108" s="35" t="str">
        <f>HYPERLINK(IF(VLOOKUP($B108,[1]Parts_labellisées!$B109:$O109,13,FALSE)=0,VLOOKUP($B108,[1]Parts_labellisées!$B109:$O109,14,FALSE),VLOOKUP($B108,[1]Parts_labellisées!$B109:$O109,13,FALSE)))</f>
        <v>FR0050001132</v>
      </c>
      <c r="J108" s="16" t="str">
        <f>VLOOKUP($B108,[1]Parts_labellisées!$B109:$P$275,15,FALSE)</f>
        <v>S</v>
      </c>
    </row>
    <row r="109" spans="1:10" ht="32" x14ac:dyDescent="0.2">
      <c r="A109" s="17" t="s">
        <v>51</v>
      </c>
      <c r="B109" s="32" t="s">
        <v>58</v>
      </c>
      <c r="C109" s="19" t="s">
        <v>53</v>
      </c>
      <c r="D109" s="20">
        <f>VLOOKUP($B109,[1]Parts_labellisées!$B110:$P$275,3,FALSE)</f>
        <v>4</v>
      </c>
      <c r="E109" s="20" t="str">
        <f>VLOOKUP($B109,[1]Parts_labellisées!$B110:$P$275,5,FALSE)</f>
        <v>Actions</v>
      </c>
      <c r="F109" s="20" t="str">
        <f>VLOOKUP($B109,[1]Parts_labellisées!$B110:$P$275,6,FALSE)</f>
        <v>oui</v>
      </c>
      <c r="G109" s="20">
        <f>VLOOKUP($B109,[1]Parts_labellisées!$B110:$P$275,7,FALSE)</f>
        <v>8</v>
      </c>
      <c r="H109" s="21">
        <f>VLOOKUP($B109,[1]Parts_labellisées!$B110:$P$275,10,FALSE)</f>
        <v>44379</v>
      </c>
      <c r="I109" s="22" t="str">
        <f>HYPERLINK(IF(VLOOKUP($B109,[1]Parts_labellisées!$B110:$O110,13,FALSE)=0,VLOOKUP($B109,[1]Parts_labellisées!$B110:$O110,14,FALSE),VLOOKUP($B109,[1]Parts_labellisées!$B110:$O110,13,FALSE)))</f>
        <v>FR001400R7L6</v>
      </c>
      <c r="J109" s="23" t="str">
        <f>VLOOKUP($B109,[1]Parts_labellisées!$B110:$P$275,15,FALSE)</f>
        <v>P</v>
      </c>
    </row>
    <row r="110" spans="1:10" x14ac:dyDescent="0.2">
      <c r="A110" s="9" t="s">
        <v>51</v>
      </c>
      <c r="B110" s="33" t="s">
        <v>58</v>
      </c>
      <c r="C110" s="11" t="s">
        <v>12</v>
      </c>
      <c r="D110" s="12">
        <f>VLOOKUP($B110,[1]Parts_labellisées!$B111:$P$275,3,FALSE)</f>
        <v>4</v>
      </c>
      <c r="E110" s="12" t="str">
        <f>VLOOKUP($B110,[1]Parts_labellisées!$B111:$P$275,5,FALSE)</f>
        <v>Actions</v>
      </c>
      <c r="F110" s="12" t="str">
        <f>VLOOKUP($B110,[1]Parts_labellisées!$B111:$P$275,6,FALSE)</f>
        <v>oui</v>
      </c>
      <c r="G110" s="12">
        <f>VLOOKUP($B110,[1]Parts_labellisées!$B111:$P$275,7,FALSE)</f>
        <v>8</v>
      </c>
      <c r="H110" s="13">
        <f>VLOOKUP($B110,[1]Parts_labellisées!$B111:$P$275,10,FALSE)</f>
        <v>44379</v>
      </c>
      <c r="I110" s="35" t="str">
        <f>HYPERLINK(IF(VLOOKUP($B110,[1]Parts_labellisées!$B111:$O111,13,FALSE)=0,VLOOKUP($B110,[1]Parts_labellisées!$B111:$O111,14,FALSE),VLOOKUP($B110,[1]Parts_labellisées!$B111:$O111,13,FALSE)))</f>
        <v>FR001400R7I2</v>
      </c>
      <c r="J110" s="16" t="str">
        <f>VLOOKUP($B110,[1]Parts_labellisées!$B111:$P$275,15,FALSE)</f>
        <v>S</v>
      </c>
    </row>
    <row r="111" spans="1:10" x14ac:dyDescent="0.2">
      <c r="A111" s="9" t="s">
        <v>51</v>
      </c>
      <c r="B111" s="33" t="s">
        <v>58</v>
      </c>
      <c r="C111" s="11" t="s">
        <v>54</v>
      </c>
      <c r="D111" s="12">
        <f>VLOOKUP($B111,[1]Parts_labellisées!$B112:$P$275,3,FALSE)</f>
        <v>4</v>
      </c>
      <c r="E111" s="12" t="str">
        <f>VLOOKUP($B111,[1]Parts_labellisées!$B112:$P$275,5,FALSE)</f>
        <v>Actions</v>
      </c>
      <c r="F111" s="12" t="str">
        <f>VLOOKUP($B111,[1]Parts_labellisées!$B112:$P$275,6,FALSE)</f>
        <v>oui</v>
      </c>
      <c r="G111" s="12">
        <f>VLOOKUP($B111,[1]Parts_labellisées!$B112:$P$275,7,FALSE)</f>
        <v>8</v>
      </c>
      <c r="H111" s="13">
        <f>VLOOKUP($B111,[1]Parts_labellisées!$B112:$P$275,10,FALSE)</f>
        <v>44379</v>
      </c>
      <c r="I111" s="35" t="str">
        <f>HYPERLINK(IF(VLOOKUP($B111,[1]Parts_labellisées!$B112:$O112,13,FALSE)=0,VLOOKUP($B111,[1]Parts_labellisées!$B112:$O112,14,FALSE),VLOOKUP($B111,[1]Parts_labellisées!$B112:$O112,13,FALSE)))</f>
        <v>FR0050001124</v>
      </c>
      <c r="J111" s="16" t="str">
        <f>VLOOKUP($B111,[1]Parts_labellisées!$B112:$P$275,15,FALSE)</f>
        <v>S</v>
      </c>
    </row>
    <row r="112" spans="1:10" ht="32" x14ac:dyDescent="0.2">
      <c r="A112" s="17" t="s">
        <v>51</v>
      </c>
      <c r="B112" s="32" t="s">
        <v>59</v>
      </c>
      <c r="C112" s="19" t="s">
        <v>53</v>
      </c>
      <c r="D112" s="20">
        <f>VLOOKUP($B112,[1]Parts_labellisées!$B113:$P$275,3,FALSE)</f>
        <v>4</v>
      </c>
      <c r="E112" s="20" t="str">
        <f>VLOOKUP($B112,[1]Parts_labellisées!$B113:$P$275,5,FALSE)</f>
        <v>Actions</v>
      </c>
      <c r="F112" s="20" t="str">
        <f>VLOOKUP($B112,[1]Parts_labellisées!$B113:$P$275,6,FALSE)</f>
        <v>non</v>
      </c>
      <c r="G112" s="20">
        <f>VLOOKUP($B112,[1]Parts_labellisées!$B113:$P$275,7,FALSE)</f>
        <v>8</v>
      </c>
      <c r="H112" s="21">
        <f>VLOOKUP($B112,[1]Parts_labellisées!$B113:$P$275,10,FALSE)</f>
        <v>44379</v>
      </c>
      <c r="I112" s="22" t="str">
        <f>HYPERLINK(IF(VLOOKUP($B112,[1]Parts_labellisées!$B113:$O113,13,FALSE)=0,VLOOKUP($B112,[1]Parts_labellisées!$B113:$O113,14,FALSE),VLOOKUP($B112,[1]Parts_labellisées!$B113:$O113,13,FALSE)))</f>
        <v>FR001400R7G6</v>
      </c>
      <c r="J112" s="23" t="str">
        <f>VLOOKUP($B112,[1]Parts_labellisées!$B113:$P$275,15,FALSE)</f>
        <v>P</v>
      </c>
    </row>
    <row r="113" spans="1:10" x14ac:dyDescent="0.2">
      <c r="A113" s="9" t="s">
        <v>51</v>
      </c>
      <c r="B113" s="33" t="s">
        <v>59</v>
      </c>
      <c r="C113" s="11" t="s">
        <v>12</v>
      </c>
      <c r="D113" s="12">
        <f>VLOOKUP($B113,[1]Parts_labellisées!$B114:$P$275,3,FALSE)</f>
        <v>4</v>
      </c>
      <c r="E113" s="12" t="str">
        <f>VLOOKUP($B113,[1]Parts_labellisées!$B114:$P$275,5,FALSE)</f>
        <v>Actions</v>
      </c>
      <c r="F113" s="12" t="str">
        <f>VLOOKUP($B113,[1]Parts_labellisées!$B114:$P$275,6,FALSE)</f>
        <v>non</v>
      </c>
      <c r="G113" s="12">
        <f>VLOOKUP($B113,[1]Parts_labellisées!$B114:$P$275,7,FALSE)</f>
        <v>8</v>
      </c>
      <c r="H113" s="13">
        <f>VLOOKUP($B113,[1]Parts_labellisées!$B114:$P$275,10,FALSE)</f>
        <v>44379</v>
      </c>
      <c r="I113" s="35" t="str">
        <f>HYPERLINK(IF(VLOOKUP($B113,[1]Parts_labellisées!$B114:$O114,13,FALSE)=0,VLOOKUP($B113,[1]Parts_labellisées!$B114:$O114,14,FALSE),VLOOKUP($B113,[1]Parts_labellisées!$B114:$O114,13,FALSE)))</f>
        <v>FR001400R7E1</v>
      </c>
      <c r="J113" s="16" t="str">
        <f>VLOOKUP($B113,[1]Parts_labellisées!$B114:$P$275,15,FALSE)</f>
        <v>S</v>
      </c>
    </row>
    <row r="114" spans="1:10" x14ac:dyDescent="0.2">
      <c r="A114" s="9" t="s">
        <v>51</v>
      </c>
      <c r="B114" s="33" t="s">
        <v>59</v>
      </c>
      <c r="C114" s="11" t="s">
        <v>54</v>
      </c>
      <c r="D114" s="12">
        <f>VLOOKUP($B114,[1]Parts_labellisées!$B115:$P$275,3,FALSE)</f>
        <v>4</v>
      </c>
      <c r="E114" s="12" t="str">
        <f>VLOOKUP($B114,[1]Parts_labellisées!$B115:$P$275,5,FALSE)</f>
        <v>Actions</v>
      </c>
      <c r="F114" s="12" t="str">
        <f>VLOOKUP($B114,[1]Parts_labellisées!$B115:$P$275,6,FALSE)</f>
        <v>non</v>
      </c>
      <c r="G114" s="12">
        <f>VLOOKUP($B114,[1]Parts_labellisées!$B115:$P$275,7,FALSE)</f>
        <v>8</v>
      </c>
      <c r="H114" s="13">
        <f>VLOOKUP($B114,[1]Parts_labellisées!$B115:$P$275,10,FALSE)</f>
        <v>44379</v>
      </c>
      <c r="I114" s="35" t="str">
        <f>HYPERLINK(IF(VLOOKUP($B114,[1]Parts_labellisées!$B115:$O115,13,FALSE)=0,VLOOKUP($B114,[1]Parts_labellisées!$B115:$O115,14,FALSE),VLOOKUP($B114,[1]Parts_labellisées!$B115:$O115,13,FALSE)))</f>
        <v>FR0050001116</v>
      </c>
      <c r="J114" s="16" t="str">
        <f>VLOOKUP($B114,[1]Parts_labellisées!$B115:$P$275,15,FALSE)</f>
        <v>S</v>
      </c>
    </row>
    <row r="115" spans="1:10" x14ac:dyDescent="0.2">
      <c r="A115" s="17" t="s">
        <v>60</v>
      </c>
      <c r="B115" s="18" t="s">
        <v>61</v>
      </c>
      <c r="C115" s="34" t="s">
        <v>36</v>
      </c>
      <c r="D115" s="20">
        <f>VLOOKUP($B115,[1]Parts_labellisées!$B116:$P$275,3,FALSE)</f>
        <v>1</v>
      </c>
      <c r="E115" s="20" t="str">
        <f>VLOOKUP($B115,[1]Parts_labellisées!$B116:$P$275,5,FALSE)</f>
        <v>Monétaire</v>
      </c>
      <c r="F115" s="20" t="str">
        <f>VLOOKUP($B115,[1]Parts_labellisées!$B116:$P$275,6,FALSE)</f>
        <v>non</v>
      </c>
      <c r="G115" s="20">
        <f>VLOOKUP($B115,[1]Parts_labellisées!$B116:$P$275,7,FALSE)</f>
        <v>8</v>
      </c>
      <c r="H115" s="21">
        <f>VLOOKUP($B115,[1]Parts_labellisées!$B116:$P$275,10,FALSE)</f>
        <v>44393</v>
      </c>
      <c r="I115" s="36" t="str">
        <f>HYPERLINK(IF(VLOOKUP($B115,[1]Parts_labellisées!$B116:$O116,13,FALSE)=0,VLOOKUP($B115,[1]Parts_labellisées!$B116:$O116,14,FALSE),VLOOKUP($B115,[1]Parts_labellisées!$B116:$O116,13,FALSE)))</f>
        <v>990000084509</v>
      </c>
      <c r="J115" s="23" t="str">
        <f>VLOOKUP($B115,[1]Parts_labellisées!$B116:$P$275,15,FALSE)</f>
        <v>P</v>
      </c>
    </row>
    <row r="116" spans="1:10" x14ac:dyDescent="0.2">
      <c r="A116" s="17" t="s">
        <v>60</v>
      </c>
      <c r="B116" s="18" t="s">
        <v>62</v>
      </c>
      <c r="C116" s="34" t="s">
        <v>36</v>
      </c>
      <c r="D116" s="20">
        <f>VLOOKUP($B116,[1]Parts_labellisées!$B117:$P$275,3,FALSE)</f>
        <v>2</v>
      </c>
      <c r="E116" s="20" t="str">
        <f>VLOOKUP($B116,[1]Parts_labellisées!$B117:$P$275,5,FALSE)</f>
        <v>Obligations</v>
      </c>
      <c r="F116" s="20" t="str">
        <f>VLOOKUP($B116,[1]Parts_labellisées!$B117:$P$275,6,FALSE)</f>
        <v>non</v>
      </c>
      <c r="G116" s="20">
        <f>VLOOKUP($B116,[1]Parts_labellisées!$B117:$P$275,7,FALSE)</f>
        <v>8</v>
      </c>
      <c r="H116" s="21">
        <f>VLOOKUP($B116,[1]Parts_labellisées!$B117:$P$275,10,FALSE)</f>
        <v>44393</v>
      </c>
      <c r="I116" s="36" t="str">
        <f>HYPERLINK(IF(VLOOKUP($B116,[1]Parts_labellisées!$B117:$O117,13,FALSE)=0,VLOOKUP($B116,[1]Parts_labellisées!$B117:$O117,14,FALSE),VLOOKUP($B116,[1]Parts_labellisées!$B117:$O117,13,FALSE)))</f>
        <v>990000084529</v>
      </c>
      <c r="J116" s="23" t="str">
        <f>VLOOKUP($B116,[1]Parts_labellisées!$B117:$P$275,15,FALSE)</f>
        <v>P</v>
      </c>
    </row>
    <row r="117" spans="1:10" x14ac:dyDescent="0.2">
      <c r="A117" s="17" t="s">
        <v>60</v>
      </c>
      <c r="B117" s="18" t="s">
        <v>63</v>
      </c>
      <c r="C117" s="34" t="s">
        <v>36</v>
      </c>
      <c r="D117" s="20">
        <f>VLOOKUP($B117,[1]Parts_labellisées!$B118:$P$275,3,FALSE)</f>
        <v>2</v>
      </c>
      <c r="E117" s="20" t="str">
        <f>VLOOKUP($B117,[1]Parts_labellisées!$B118:$P$275,5,FALSE)</f>
        <v>Obligations</v>
      </c>
      <c r="F117" s="20" t="str">
        <f>VLOOKUP($B117,[1]Parts_labellisées!$B118:$P$275,6,FALSE)</f>
        <v>oui</v>
      </c>
      <c r="G117" s="20">
        <f>VLOOKUP($B117,[1]Parts_labellisées!$B118:$P$275,7,FALSE)</f>
        <v>8</v>
      </c>
      <c r="H117" s="21">
        <f>VLOOKUP($B117,[1]Parts_labellisées!$B118:$P$275,10,FALSE)</f>
        <v>44393</v>
      </c>
      <c r="I117" s="36" t="str">
        <f>HYPERLINK(IF(VLOOKUP($B117,[1]Parts_labellisées!$B118:$O118,13,FALSE)=0,VLOOKUP($B117,[1]Parts_labellisées!$B118:$O118,14,FALSE),VLOOKUP($B117,[1]Parts_labellisées!$B118:$O118,13,FALSE)))</f>
        <v>990000112849</v>
      </c>
      <c r="J117" s="23" t="str">
        <f>VLOOKUP($B117,[1]Parts_labellisées!$B118:$P$275,15,FALSE)</f>
        <v>P</v>
      </c>
    </row>
    <row r="118" spans="1:10" x14ac:dyDescent="0.2">
      <c r="A118" s="17" t="s">
        <v>60</v>
      </c>
      <c r="B118" s="18" t="s">
        <v>64</v>
      </c>
      <c r="C118" s="19" t="s">
        <v>65</v>
      </c>
      <c r="D118" s="20">
        <f>VLOOKUP($B118,[1]Parts_labellisées!$B119:$P$275,3,FALSE)</f>
        <v>2</v>
      </c>
      <c r="E118" s="20" t="str">
        <f>VLOOKUP($B118,[1]Parts_labellisées!$B119:$P$275,5,FALSE)</f>
        <v>Diversifié</v>
      </c>
      <c r="F118" s="20" t="str">
        <f>VLOOKUP($B118,[1]Parts_labellisées!$B119:$P$275,6,FALSE)</f>
        <v>oui</v>
      </c>
      <c r="G118" s="20">
        <f>VLOOKUP($B118,[1]Parts_labellisées!$B119:$P$275,7,FALSE)</f>
        <v>8</v>
      </c>
      <c r="H118" s="21">
        <f>VLOOKUP($B118,[1]Parts_labellisées!$B119:$P$275,10,FALSE)</f>
        <v>44393</v>
      </c>
      <c r="I118" s="36" t="str">
        <f>HYPERLINK(IF(VLOOKUP($B118,[1]Parts_labellisées!$B119:$O119,13,FALSE)=0,VLOOKUP($B118,[1]Parts_labellisées!$B119:$O119,14,FALSE),VLOOKUP($B118,[1]Parts_labellisées!$B119:$O119,13,FALSE)))</f>
        <v>990000084519</v>
      </c>
      <c r="J118" s="23" t="str">
        <f>VLOOKUP($B118,[1]Parts_labellisées!$B119:$P$275,15,FALSE)</f>
        <v>P</v>
      </c>
    </row>
    <row r="119" spans="1:10" x14ac:dyDescent="0.2">
      <c r="A119" s="17" t="s">
        <v>60</v>
      </c>
      <c r="B119" s="18" t="s">
        <v>66</v>
      </c>
      <c r="C119" s="34" t="s">
        <v>36</v>
      </c>
      <c r="D119" s="20">
        <f>VLOOKUP($B119,[1]Parts_labellisées!$B120:$P$275,3,FALSE)</f>
        <v>3</v>
      </c>
      <c r="E119" s="20" t="str">
        <f>VLOOKUP($B119,[1]Parts_labellisées!$B120:$P$275,5,FALSE)</f>
        <v>Diversifié</v>
      </c>
      <c r="F119" s="20" t="str">
        <f>VLOOKUP($B119,[1]Parts_labellisées!$B120:$P$275,6,FALSE)</f>
        <v>oui</v>
      </c>
      <c r="G119" s="20">
        <f>VLOOKUP($B119,[1]Parts_labellisées!$B120:$P$275,7,FALSE)</f>
        <v>8</v>
      </c>
      <c r="H119" s="21">
        <f>VLOOKUP($B119,[1]Parts_labellisées!$B120:$P$275,10,FALSE)</f>
        <v>44393</v>
      </c>
      <c r="I119" s="36" t="str">
        <f>HYPERLINK(IF(VLOOKUP($B119,[1]Parts_labellisées!$B120:$O120,13,FALSE)=0,VLOOKUP($B119,[1]Parts_labellisées!$B120:$O120,14,FALSE),VLOOKUP($B119,[1]Parts_labellisées!$B120:$O120,13,FALSE)))</f>
        <v>990000106169</v>
      </c>
      <c r="J119" s="23" t="str">
        <f>VLOOKUP($B119,[1]Parts_labellisées!$B120:$P$275,15,FALSE)</f>
        <v>P</v>
      </c>
    </row>
    <row r="120" spans="1:10" x14ac:dyDescent="0.2">
      <c r="A120" s="17" t="s">
        <v>60</v>
      </c>
      <c r="B120" s="18" t="s">
        <v>67</v>
      </c>
      <c r="C120" s="34" t="s">
        <v>36</v>
      </c>
      <c r="D120" s="20">
        <f>VLOOKUP($B120,[1]Parts_labellisées!$B121:$P$275,3,FALSE)</f>
        <v>3</v>
      </c>
      <c r="E120" s="20" t="str">
        <f>VLOOKUP($B120,[1]Parts_labellisées!$B121:$P$275,5,FALSE)</f>
        <v>Diversifié</v>
      </c>
      <c r="F120" s="20" t="str">
        <f>VLOOKUP($B120,[1]Parts_labellisées!$B121:$P$275,6,FALSE)</f>
        <v>non</v>
      </c>
      <c r="G120" s="20">
        <f>VLOOKUP($B120,[1]Parts_labellisées!$B121:$P$275,7,FALSE)</f>
        <v>8</v>
      </c>
      <c r="H120" s="21">
        <f>VLOOKUP($B120,[1]Parts_labellisées!$B121:$P$275,10,FALSE)</f>
        <v>44393</v>
      </c>
      <c r="I120" s="36" t="str">
        <f>HYPERLINK(IF(VLOOKUP($B120,[1]Parts_labellisées!$B121:$O121,13,FALSE)=0,VLOOKUP($B120,[1]Parts_labellisées!$B121:$O121,14,FALSE),VLOOKUP($B120,[1]Parts_labellisées!$B121:$O121,13,FALSE)))</f>
        <v>990000084539</v>
      </c>
      <c r="J120" s="23" t="str">
        <f>VLOOKUP($B120,[1]Parts_labellisées!$B121:$P$275,15,FALSE)</f>
        <v>P</v>
      </c>
    </row>
    <row r="121" spans="1:10" x14ac:dyDescent="0.2">
      <c r="A121" s="17" t="s">
        <v>60</v>
      </c>
      <c r="B121" s="29" t="s">
        <v>68</v>
      </c>
      <c r="C121" s="34" t="s">
        <v>36</v>
      </c>
      <c r="D121" s="20">
        <f>VLOOKUP($B121,[1]Parts_labellisées!$B122:$P$275,3,FALSE)</f>
        <v>3</v>
      </c>
      <c r="E121" s="20" t="str">
        <f>VLOOKUP($B121,[1]Parts_labellisées!$B122:$P$275,5,FALSE)</f>
        <v>Diversifié</v>
      </c>
      <c r="F121" s="20" t="str">
        <f>VLOOKUP($B121,[1]Parts_labellisées!$B122:$P$275,6,FALSE)</f>
        <v>non</v>
      </c>
      <c r="G121" s="20">
        <f>VLOOKUP($B121,[1]Parts_labellisées!$B122:$P$275,7,FALSE)</f>
        <v>8</v>
      </c>
      <c r="H121" s="21">
        <f>VLOOKUP($B121,[1]Parts_labellisées!$B122:$P$275,10,FALSE)</f>
        <v>44393</v>
      </c>
      <c r="I121" s="37" t="str">
        <f>HYPERLINK(IF(VLOOKUP($B121,[1]Parts_labellisées!$B122:$O122,13,FALSE)=0,VLOOKUP($B121,[1]Parts_labellisées!$B122:$O122,14,FALSE),VLOOKUP($B121,[1]Parts_labellisées!$B122:$O122,13,FALSE)))</f>
        <v>990000083429</v>
      </c>
      <c r="J121" s="23" t="str">
        <f>VLOOKUP($B121,[1]Parts_labellisées!$B122:$P$275,15,FALSE)</f>
        <v>P</v>
      </c>
    </row>
    <row r="122" spans="1:10" x14ac:dyDescent="0.2">
      <c r="A122" s="17" t="s">
        <v>60</v>
      </c>
      <c r="B122" s="18" t="s">
        <v>69</v>
      </c>
      <c r="C122" s="19" t="s">
        <v>65</v>
      </c>
      <c r="D122" s="20">
        <f>VLOOKUP($B122,[1]Parts_labellisées!$B123:$P$275,3,FALSE)</f>
        <v>4</v>
      </c>
      <c r="E122" s="20" t="str">
        <f>VLOOKUP($B122,[1]Parts_labellisées!$B123:$P$275,5,FALSE)</f>
        <v>Actions</v>
      </c>
      <c r="F122" s="20" t="str">
        <f>VLOOKUP($B122,[1]Parts_labellisées!$B123:$P$275,6,FALSE)</f>
        <v>oui</v>
      </c>
      <c r="G122" s="20">
        <f>VLOOKUP($B122,[1]Parts_labellisées!$B123:$P$275,7,FALSE)</f>
        <v>8</v>
      </c>
      <c r="H122" s="21">
        <f>VLOOKUP($B122,[1]Parts_labellisées!$B123:$P$275,10,FALSE)</f>
        <v>44393</v>
      </c>
      <c r="I122" s="36" t="str">
        <f>HYPERLINK(IF(VLOOKUP($B122,[1]Parts_labellisées!$B123:$O123,13,FALSE)=0,VLOOKUP($B122,[1]Parts_labellisées!$B123:$O123,14,FALSE),VLOOKUP($B122,[1]Parts_labellisées!$B123:$O123,13,FALSE)))</f>
        <v>990000112839</v>
      </c>
      <c r="J122" s="23" t="str">
        <f>VLOOKUP($B122,[1]Parts_labellisées!$B123:$P$275,15,FALSE)</f>
        <v>P</v>
      </c>
    </row>
    <row r="123" spans="1:10" x14ac:dyDescent="0.2">
      <c r="A123" s="38" t="s">
        <v>60</v>
      </c>
      <c r="B123" s="39" t="s">
        <v>70</v>
      </c>
      <c r="C123" s="40" t="s">
        <v>36</v>
      </c>
      <c r="D123" s="20">
        <f>VLOOKUP($B123,[1]Parts_labellisées!$B124:$P$275,3,FALSE)</f>
        <v>4</v>
      </c>
      <c r="E123" s="20" t="str">
        <f>VLOOKUP($B123,[1]Parts_labellisées!$B124:$P$275,5,FALSE)</f>
        <v>Actions</v>
      </c>
      <c r="F123" s="20" t="str">
        <f>VLOOKUP($B123,[1]Parts_labellisées!$B124:$P$275,6,FALSE)</f>
        <v>non</v>
      </c>
      <c r="G123" s="20">
        <f>VLOOKUP($B123,[1]Parts_labellisées!$B124:$P$275,7,FALSE)</f>
        <v>8</v>
      </c>
      <c r="H123" s="21">
        <f>VLOOKUP($B123,[1]Parts_labellisées!$B124:$P$275,10,FALSE)</f>
        <v>44393</v>
      </c>
      <c r="I123" s="36" t="str">
        <f>HYPERLINK(IF(VLOOKUP($B123,[1]Parts_labellisées!$B124:$O124,13,FALSE)=0,VLOOKUP($B123,[1]Parts_labellisées!$B124:$O124,14,FALSE),VLOOKUP($B123,[1]Parts_labellisées!$B124:$O124,13,FALSE)))</f>
        <v>990000084499</v>
      </c>
      <c r="J123" s="23" t="str">
        <f>VLOOKUP($B123,[1]Parts_labellisées!$B124:$P$275,15,FALSE)</f>
        <v>P</v>
      </c>
    </row>
    <row r="124" spans="1:10" x14ac:dyDescent="0.2">
      <c r="A124" s="41" t="s">
        <v>71</v>
      </c>
      <c r="B124" s="33" t="s">
        <v>72</v>
      </c>
      <c r="C124" s="42" t="s">
        <v>12</v>
      </c>
      <c r="D124" s="12">
        <f>VLOOKUP($B124,[1]Parts_labellisées!$B125:$P$275,3,FALSE)</f>
        <v>1</v>
      </c>
      <c r="E124" s="12" t="str">
        <f>VLOOKUP($B124,[1]Parts_labellisées!$B125:$P$275,5,FALSE)</f>
        <v>Monétaire</v>
      </c>
      <c r="F124" s="12" t="str">
        <f>VLOOKUP($B124,[1]Parts_labellisées!$B125:$P$275,6,FALSE)</f>
        <v>non</v>
      </c>
      <c r="G124" s="12">
        <f>VLOOKUP($B124,[1]Parts_labellisées!$B125:$P$275,7,FALSE)</f>
        <v>8</v>
      </c>
      <c r="H124" s="13">
        <f>VLOOKUP($B124,[1]Parts_labellisées!$B125:$P$275,10,FALSE)</f>
        <v>45015</v>
      </c>
      <c r="I124" s="14" t="str">
        <f>HYPERLINK(IF(VLOOKUP($B124,[1]Parts_labellisées!$B125:$O125,13,FALSE)=0,VLOOKUP($B124,[1]Parts_labellisées!$B125:$O125,14,FALSE),VLOOKUP($B124,[1]Parts_labellisées!$B125:$O125,13,FALSE)))</f>
        <v>990000102009</v>
      </c>
      <c r="J124" s="16" t="str">
        <f>VLOOKUP($B124,[1]Parts_labellisées!$B125:$P$275,15,FALSE)</f>
        <v>S</v>
      </c>
    </row>
    <row r="125" spans="1:10" x14ac:dyDescent="0.2">
      <c r="A125" s="38" t="s">
        <v>71</v>
      </c>
      <c r="B125" s="32" t="s">
        <v>72</v>
      </c>
      <c r="C125" s="43" t="s">
        <v>14</v>
      </c>
      <c r="D125" s="20">
        <f>VLOOKUP($B125,[1]Parts_labellisées!$B126:$P$275,3,FALSE)</f>
        <v>1</v>
      </c>
      <c r="E125" s="20" t="str">
        <f>VLOOKUP($B125,[1]Parts_labellisées!$B126:$P$275,5,FALSE)</f>
        <v>Monétaire</v>
      </c>
      <c r="F125" s="20" t="str">
        <f>VLOOKUP($B125,[1]Parts_labellisées!$B126:$P$275,6,FALSE)</f>
        <v>non</v>
      </c>
      <c r="G125" s="20">
        <f>VLOOKUP($B125,[1]Parts_labellisées!$B126:$P$275,7,FALSE)</f>
        <v>8</v>
      </c>
      <c r="H125" s="21">
        <f>VLOOKUP($B125,[1]Parts_labellisées!$B126:$P$275,10,FALSE)</f>
        <v>45015</v>
      </c>
      <c r="I125" s="22" t="str">
        <f>HYPERLINK(IF(VLOOKUP($B125,[1]Parts_labellisées!$B126:$O126,13,FALSE)=0,VLOOKUP($B125,[1]Parts_labellisées!$B126:$O126,14,FALSE),VLOOKUP($B125,[1]Parts_labellisées!$B126:$O126,13,FALSE)))</f>
        <v>990000071389</v>
      </c>
      <c r="J125" s="23" t="str">
        <f>VLOOKUP($B125,[1]Parts_labellisées!$B126:$P$275,15,FALSE)</f>
        <v>P</v>
      </c>
    </row>
    <row r="126" spans="1:10" x14ac:dyDescent="0.2">
      <c r="A126" s="41" t="s">
        <v>71</v>
      </c>
      <c r="B126" s="33" t="s">
        <v>72</v>
      </c>
      <c r="C126" s="42" t="s">
        <v>73</v>
      </c>
      <c r="D126" s="12">
        <f>VLOOKUP($B126,[1]Parts_labellisées!$B127:$P$275,3,FALSE)</f>
        <v>1</v>
      </c>
      <c r="E126" s="12" t="str">
        <f>VLOOKUP($B126,[1]Parts_labellisées!$B127:$P$275,5,FALSE)</f>
        <v>Monétaire</v>
      </c>
      <c r="F126" s="12" t="str">
        <f>VLOOKUP($B126,[1]Parts_labellisées!$B127:$P$275,6,FALSE)</f>
        <v>non</v>
      </c>
      <c r="G126" s="12">
        <f>VLOOKUP($B126,[1]Parts_labellisées!$B127:$P$275,7,FALSE)</f>
        <v>8</v>
      </c>
      <c r="H126" s="13">
        <f>VLOOKUP($B126,[1]Parts_labellisées!$B127:$P$275,10,FALSE)</f>
        <v>45015</v>
      </c>
      <c r="I126" s="27" t="str">
        <f>HYPERLINK(IF(VLOOKUP($B126,[1]Parts_labellisées!$B127:$O127,13,FALSE)=0,VLOOKUP($B126,[1]Parts_labellisées!$B127:$O127,14,FALSE),VLOOKUP($B126,[1]Parts_labellisées!$B127:$O127,13,FALSE)))</f>
        <v>FR0014006730</v>
      </c>
      <c r="J126" s="16" t="str">
        <f>VLOOKUP($B126,[1]Parts_labellisées!$B127:$P$275,15,FALSE)</f>
        <v>S</v>
      </c>
    </row>
    <row r="127" spans="1:10" x14ac:dyDescent="0.2">
      <c r="A127" s="38" t="s">
        <v>71</v>
      </c>
      <c r="B127" s="44" t="s">
        <v>74</v>
      </c>
      <c r="C127" s="43" t="s">
        <v>12</v>
      </c>
      <c r="D127" s="20">
        <f>VLOOKUP($B127,[1]Parts_labellisées!$B128:$P$275,3,FALSE)</f>
        <v>2</v>
      </c>
      <c r="E127" s="20" t="str">
        <f>VLOOKUP($B127,[1]Parts_labellisées!$B128:$P$275,5,FALSE)</f>
        <v>Obligations</v>
      </c>
      <c r="F127" s="20" t="str">
        <f>VLOOKUP($B127,[1]Parts_labellisées!$B128:$P$275,6,FALSE)</f>
        <v>oui</v>
      </c>
      <c r="G127" s="20">
        <f>VLOOKUP($B127,[1]Parts_labellisées!$B128:$P$275,7,FALSE)</f>
        <v>8</v>
      </c>
      <c r="H127" s="21">
        <f>VLOOKUP($B127,[1]Parts_labellisées!$B128:$P$275,10,FALSE)</f>
        <v>44368</v>
      </c>
      <c r="I127" s="45" t="str">
        <f>HYPERLINK(IF(VLOOKUP($B127,[1]Parts_labellisées!$B128:$O128,13,FALSE)=0,VLOOKUP($B127,[1]Parts_labellisées!$B128:$O128,14,FALSE),VLOOKUP($B127,[1]Parts_labellisées!$B128:$O128,13,FALSE)))</f>
        <v>990000114409</v>
      </c>
      <c r="J127" s="23" t="str">
        <f>VLOOKUP($B127,[1]Parts_labellisées!$B128:$P$275,15,FALSE)</f>
        <v>P</v>
      </c>
    </row>
    <row r="128" spans="1:10" x14ac:dyDescent="0.2">
      <c r="A128" s="41" t="s">
        <v>71</v>
      </c>
      <c r="B128" s="46" t="s">
        <v>74</v>
      </c>
      <c r="C128" s="42" t="s">
        <v>14</v>
      </c>
      <c r="D128" s="12">
        <f>VLOOKUP($B128,[1]Parts_labellisées!$B129:$P$275,3,FALSE)</f>
        <v>2</v>
      </c>
      <c r="E128" s="12" t="str">
        <f>VLOOKUP($B128,[1]Parts_labellisées!$B129:$P$275,5,FALSE)</f>
        <v>Obligations</v>
      </c>
      <c r="F128" s="12" t="str">
        <f>VLOOKUP($B128,[1]Parts_labellisées!$B129:$P$275,6,FALSE)</f>
        <v>oui</v>
      </c>
      <c r="G128" s="12">
        <f>VLOOKUP($B128,[1]Parts_labellisées!$B129:$P$275,7,FALSE)</f>
        <v>8</v>
      </c>
      <c r="H128" s="13">
        <f>VLOOKUP($B128,[1]Parts_labellisées!$B129:$P$275,10,FALSE)</f>
        <v>44368</v>
      </c>
      <c r="I128" s="47" t="str">
        <f>HYPERLINK(IF(VLOOKUP($B128,[1]Parts_labellisées!$B129:$O129,13,FALSE)=0,VLOOKUP($B128,[1]Parts_labellisées!$B129:$O129,14,FALSE),VLOOKUP($B128,[1]Parts_labellisées!$B129:$O129,13,FALSE)))</f>
        <v>990000087389</v>
      </c>
      <c r="J128" s="16" t="str">
        <f>VLOOKUP($B128,[1]Parts_labellisées!$B129:$P$275,15,FALSE)</f>
        <v>S</v>
      </c>
    </row>
    <row r="129" spans="1:10" x14ac:dyDescent="0.2">
      <c r="A129" s="41" t="s">
        <v>71</v>
      </c>
      <c r="B129" s="46" t="s">
        <v>74</v>
      </c>
      <c r="C129" s="42" t="s">
        <v>73</v>
      </c>
      <c r="D129" s="12">
        <f>VLOOKUP($B129,[1]Parts_labellisées!$B130:$P$275,3,FALSE)</f>
        <v>2</v>
      </c>
      <c r="E129" s="12" t="str">
        <f>VLOOKUP($B129,[1]Parts_labellisées!$B130:$P$275,5,FALSE)</f>
        <v>Obligations</v>
      </c>
      <c r="F129" s="12" t="str">
        <f>VLOOKUP($B129,[1]Parts_labellisées!$B130:$P$275,6,FALSE)</f>
        <v>oui</v>
      </c>
      <c r="G129" s="12">
        <f>VLOOKUP($B129,[1]Parts_labellisées!$B130:$P$275,7,FALSE)</f>
        <v>8</v>
      </c>
      <c r="H129" s="13">
        <f>VLOOKUP($B129,[1]Parts_labellisées!$B130:$P$275,10,FALSE)</f>
        <v>44368</v>
      </c>
      <c r="I129" s="48" t="str">
        <f>HYPERLINK(IF(VLOOKUP($B129,[1]Parts_labellisées!$B130:$O130,13,FALSE)=0,VLOOKUP($B129,[1]Parts_labellisées!$B130:$O130,14,FALSE),VLOOKUP($B129,[1]Parts_labellisées!$B130:$O130,13,FALSE)))</f>
        <v>FR0014003WQ8</v>
      </c>
      <c r="J129" s="16" t="str">
        <f>VLOOKUP($B129,[1]Parts_labellisées!$B130:$P$275,15,FALSE)</f>
        <v>S</v>
      </c>
    </row>
    <row r="130" spans="1:10" x14ac:dyDescent="0.2">
      <c r="A130" s="41" t="s">
        <v>71</v>
      </c>
      <c r="B130" s="46" t="s">
        <v>75</v>
      </c>
      <c r="C130" s="42" t="s">
        <v>12</v>
      </c>
      <c r="D130" s="12">
        <f>VLOOKUP($B130,[1]Parts_labellisées!$B131:$P$275,3,FALSE)</f>
        <v>3</v>
      </c>
      <c r="E130" s="12" t="str">
        <f>VLOOKUP($B130,[1]Parts_labellisées!$B131:$P$275,5,FALSE)</f>
        <v>Diversifié</v>
      </c>
      <c r="F130" s="12" t="str">
        <f>VLOOKUP($B130,[1]Parts_labellisées!$B131:$P$275,6,FALSE)</f>
        <v>oui</v>
      </c>
      <c r="G130" s="12">
        <f>VLOOKUP($B130,[1]Parts_labellisées!$B131:$P$275,7,FALSE)</f>
        <v>8</v>
      </c>
      <c r="H130" s="13">
        <f>VLOOKUP($B130,[1]Parts_labellisées!$B131:$P$275,10,FALSE)</f>
        <v>44368</v>
      </c>
      <c r="I130" s="47" t="str">
        <f>HYPERLINK(IF(VLOOKUP($B130,[1]Parts_labellisées!$B131:$O131,13,FALSE)=0,VLOOKUP($B130,[1]Parts_labellisées!$B131:$O131,14,FALSE),VLOOKUP($B130,[1]Parts_labellisées!$B131:$O131,13,FALSE)))</f>
        <v>990000097499</v>
      </c>
      <c r="J130" s="16" t="str">
        <f>VLOOKUP($B130,[1]Parts_labellisées!$B131:$P$275,15,FALSE)</f>
        <v>S</v>
      </c>
    </row>
    <row r="131" spans="1:10" x14ac:dyDescent="0.2">
      <c r="A131" s="38" t="s">
        <v>71</v>
      </c>
      <c r="B131" s="44" t="s">
        <v>75</v>
      </c>
      <c r="C131" s="43" t="s">
        <v>14</v>
      </c>
      <c r="D131" s="20">
        <f>VLOOKUP($B131,[1]Parts_labellisées!$B132:$P$275,3,FALSE)</f>
        <v>3</v>
      </c>
      <c r="E131" s="20" t="str">
        <f>VLOOKUP($B131,[1]Parts_labellisées!$B132:$P$275,5,FALSE)</f>
        <v>Diversifié</v>
      </c>
      <c r="F131" s="20" t="str">
        <f>VLOOKUP($B131,[1]Parts_labellisées!$B132:$P$275,6,FALSE)</f>
        <v>oui</v>
      </c>
      <c r="G131" s="20">
        <f>VLOOKUP($B131,[1]Parts_labellisées!$B132:$P$275,7,FALSE)</f>
        <v>8</v>
      </c>
      <c r="H131" s="21">
        <f>VLOOKUP($B131,[1]Parts_labellisées!$B132:$P$275,10,FALSE)</f>
        <v>44368</v>
      </c>
      <c r="I131" s="45" t="str">
        <f>HYPERLINK(IF(VLOOKUP($B131,[1]Parts_labellisées!$B132:$O132,13,FALSE)=0,VLOOKUP($B131,[1]Parts_labellisées!$B132:$O132,14,FALSE),VLOOKUP($B131,[1]Parts_labellisées!$B132:$O132,13,FALSE)))</f>
        <v>990000087379</v>
      </c>
      <c r="J131" s="23" t="str">
        <f>VLOOKUP($B131,[1]Parts_labellisées!$B132:$P$275,15,FALSE)</f>
        <v>P</v>
      </c>
    </row>
    <row r="132" spans="1:10" x14ac:dyDescent="0.2">
      <c r="A132" s="41" t="s">
        <v>71</v>
      </c>
      <c r="B132" s="46" t="s">
        <v>75</v>
      </c>
      <c r="C132" s="42" t="s">
        <v>76</v>
      </c>
      <c r="D132" s="12">
        <f>VLOOKUP($B132,[1]Parts_labellisées!$B133:$P$275,3,FALSE)</f>
        <v>3</v>
      </c>
      <c r="E132" s="12" t="str">
        <f>VLOOKUP($B132,[1]Parts_labellisées!$B133:$P$275,5,FALSE)</f>
        <v>Diversifié</v>
      </c>
      <c r="F132" s="12" t="str">
        <f>VLOOKUP($B132,[1]Parts_labellisées!$B133:$P$275,6,FALSE)</f>
        <v>oui</v>
      </c>
      <c r="G132" s="12">
        <f>VLOOKUP($B132,[1]Parts_labellisées!$B133:$P$275,7,FALSE)</f>
        <v>8</v>
      </c>
      <c r="H132" s="13">
        <f>VLOOKUP($B132,[1]Parts_labellisées!$B133:$P$275,10,FALSE)</f>
        <v>44368</v>
      </c>
      <c r="I132" s="47" t="str">
        <f>HYPERLINK(IF(VLOOKUP($B132,[1]Parts_labellisées!$B133:$O133,13,FALSE)=0,VLOOKUP($B132,[1]Parts_labellisées!$B133:$O133,14,FALSE),VLOOKUP($B132,[1]Parts_labellisées!$B133:$O133,13,FALSE)))</f>
        <v>990000121749</v>
      </c>
      <c r="J132" s="16" t="str">
        <f>VLOOKUP($B132,[1]Parts_labellisées!$B133:$P$275,15,FALSE)</f>
        <v>S</v>
      </c>
    </row>
    <row r="133" spans="1:10" x14ac:dyDescent="0.2">
      <c r="A133" s="41" t="s">
        <v>71</v>
      </c>
      <c r="B133" s="46" t="s">
        <v>75</v>
      </c>
      <c r="C133" s="42" t="s">
        <v>73</v>
      </c>
      <c r="D133" s="12">
        <f>VLOOKUP($B133,[1]Parts_labellisées!$B134:$P$275,3,FALSE)</f>
        <v>3</v>
      </c>
      <c r="E133" s="12" t="str">
        <f>VLOOKUP($B133,[1]Parts_labellisées!$B134:$P$275,5,FALSE)</f>
        <v>Diversifié</v>
      </c>
      <c r="F133" s="12" t="str">
        <f>VLOOKUP($B133,[1]Parts_labellisées!$B134:$P$275,6,FALSE)</f>
        <v>oui</v>
      </c>
      <c r="G133" s="12">
        <f>VLOOKUP($B133,[1]Parts_labellisées!$B134:$P$275,7,FALSE)</f>
        <v>8</v>
      </c>
      <c r="H133" s="13">
        <f>VLOOKUP($B133,[1]Parts_labellisées!$B134:$P$275,10,FALSE)</f>
        <v>44368</v>
      </c>
      <c r="I133" s="48" t="str">
        <f>HYPERLINK(IF(VLOOKUP($B133,[1]Parts_labellisées!$B134:$O134,13,FALSE)=0,VLOOKUP($B133,[1]Parts_labellisées!$B134:$O134,14,FALSE),VLOOKUP($B133,[1]Parts_labellisées!$B134:$O134,13,FALSE)))</f>
        <v>FR0014003WR6</v>
      </c>
      <c r="J133" s="16" t="str">
        <f>VLOOKUP($B133,[1]Parts_labellisées!$B134:$P$275,15,FALSE)</f>
        <v>S</v>
      </c>
    </row>
    <row r="134" spans="1:10" x14ac:dyDescent="0.2">
      <c r="A134" s="41" t="s">
        <v>71</v>
      </c>
      <c r="B134" s="46" t="s">
        <v>75</v>
      </c>
      <c r="C134" s="42" t="s">
        <v>77</v>
      </c>
      <c r="D134" s="12">
        <f>VLOOKUP($B134,[1]Parts_labellisées!$B135:$P$275,3,FALSE)</f>
        <v>3</v>
      </c>
      <c r="E134" s="12" t="str">
        <f>VLOOKUP($B134,[1]Parts_labellisées!$B135:$P$275,5,FALSE)</f>
        <v>Diversifié</v>
      </c>
      <c r="F134" s="12" t="str">
        <f>VLOOKUP($B134,[1]Parts_labellisées!$B135:$P$275,6,FALSE)</f>
        <v>oui</v>
      </c>
      <c r="G134" s="12">
        <f>VLOOKUP($B134,[1]Parts_labellisées!$B135:$P$275,7,FALSE)</f>
        <v>8</v>
      </c>
      <c r="H134" s="13">
        <f>VLOOKUP($B134,[1]Parts_labellisées!$B135:$P$275,10,FALSE)</f>
        <v>44368</v>
      </c>
      <c r="I134" s="48" t="str">
        <f>HYPERLINK(IF(VLOOKUP($B134,[1]Parts_labellisées!$B135:$O135,13,FALSE)=0,VLOOKUP($B134,[1]Parts_labellisées!$B135:$O135,14,FALSE),VLOOKUP($B134,[1]Parts_labellisées!$B135:$O135,13,FALSE)))</f>
        <v>FR0014003WS4</v>
      </c>
      <c r="J134" s="16" t="str">
        <f>VLOOKUP($B134,[1]Parts_labellisées!$B135:$P$275,15,FALSE)</f>
        <v>S</v>
      </c>
    </row>
    <row r="135" spans="1:10" x14ac:dyDescent="0.2">
      <c r="A135" s="41" t="s">
        <v>71</v>
      </c>
      <c r="B135" s="46" t="s">
        <v>78</v>
      </c>
      <c r="C135" s="42" t="s">
        <v>12</v>
      </c>
      <c r="D135" s="12">
        <f>VLOOKUP($B135,[1]Parts_labellisées!$B136:$P$275,3,FALSE)</f>
        <v>4</v>
      </c>
      <c r="E135" s="12" t="str">
        <f>VLOOKUP($B135,[1]Parts_labellisées!$B136:$P$275,5,FALSE)</f>
        <v>Actions</v>
      </c>
      <c r="F135" s="12" t="str">
        <f>VLOOKUP($B135,[1]Parts_labellisées!$B136:$P$275,6,FALSE)</f>
        <v>non</v>
      </c>
      <c r="G135" s="12">
        <f>VLOOKUP($B135,[1]Parts_labellisées!$B136:$P$275,7,FALSE)</f>
        <v>8</v>
      </c>
      <c r="H135" s="13">
        <f>VLOOKUP($B135,[1]Parts_labellisées!$B136:$P$275,10,FALSE)</f>
        <v>44368</v>
      </c>
      <c r="I135" s="47" t="str">
        <f>HYPERLINK(IF(VLOOKUP($B135,[1]Parts_labellisées!$B136:$O136,13,FALSE)=0,VLOOKUP($B135,[1]Parts_labellisées!$B136:$O136,14,FALSE),VLOOKUP($B135,[1]Parts_labellisées!$B136:$O136,13,FALSE)))</f>
        <v>990000109829</v>
      </c>
      <c r="J135" s="16" t="str">
        <f>VLOOKUP($B135,[1]Parts_labellisées!$B136:$P$275,15,FALSE)</f>
        <v>S</v>
      </c>
    </row>
    <row r="136" spans="1:10" x14ac:dyDescent="0.2">
      <c r="A136" s="38" t="s">
        <v>71</v>
      </c>
      <c r="B136" s="44" t="s">
        <v>78</v>
      </c>
      <c r="C136" s="43" t="s">
        <v>14</v>
      </c>
      <c r="D136" s="20">
        <f>VLOOKUP($B136,[1]Parts_labellisées!$B137:$P$275,3,FALSE)</f>
        <v>4</v>
      </c>
      <c r="E136" s="20" t="str">
        <f>VLOOKUP($B136,[1]Parts_labellisées!$B137:$P$275,5,FALSE)</f>
        <v>Actions</v>
      </c>
      <c r="F136" s="20" t="str">
        <f>VLOOKUP($B136,[1]Parts_labellisées!$B137:$P$275,6,FALSE)</f>
        <v>non</v>
      </c>
      <c r="G136" s="20">
        <f>VLOOKUP($B136,[1]Parts_labellisées!$B137:$P$275,7,FALSE)</f>
        <v>8</v>
      </c>
      <c r="H136" s="21">
        <f>VLOOKUP($B136,[1]Parts_labellisées!$B137:$P$275,10,FALSE)</f>
        <v>44368</v>
      </c>
      <c r="I136" s="45" t="str">
        <f>HYPERLINK(IF(VLOOKUP($B136,[1]Parts_labellisées!$B137:$O137,13,FALSE)=0,VLOOKUP($B136,[1]Parts_labellisées!$B137:$O137,14,FALSE),VLOOKUP($B136,[1]Parts_labellisées!$B137:$O137,13,FALSE)))</f>
        <v>990000087369</v>
      </c>
      <c r="J136" s="23" t="str">
        <f>VLOOKUP($B136,[1]Parts_labellisées!$B137:$P$275,15,FALSE)</f>
        <v>P</v>
      </c>
    </row>
    <row r="137" spans="1:10" x14ac:dyDescent="0.2">
      <c r="A137" s="41" t="s">
        <v>71</v>
      </c>
      <c r="B137" s="46" t="s">
        <v>78</v>
      </c>
      <c r="C137" s="42" t="s">
        <v>73</v>
      </c>
      <c r="D137" s="12">
        <f>VLOOKUP($B137,[1]Parts_labellisées!$B138:$P$275,3,FALSE)</f>
        <v>4</v>
      </c>
      <c r="E137" s="12" t="str">
        <f>VLOOKUP($B137,[1]Parts_labellisées!$B138:$P$275,5,FALSE)</f>
        <v>Actions</v>
      </c>
      <c r="F137" s="12" t="str">
        <f>VLOOKUP($B137,[1]Parts_labellisées!$B138:$P$275,6,FALSE)</f>
        <v>non</v>
      </c>
      <c r="G137" s="12">
        <f>VLOOKUP($B137,[1]Parts_labellisées!$B138:$P$275,7,FALSE)</f>
        <v>8</v>
      </c>
      <c r="H137" s="13">
        <f>VLOOKUP($B137,[1]Parts_labellisées!$B138:$P$275,10,FALSE)</f>
        <v>44368</v>
      </c>
      <c r="I137" s="48" t="str">
        <f>HYPERLINK(IF(VLOOKUP($B137,[1]Parts_labellisées!$B138:$O138,13,FALSE)=0,VLOOKUP($B137,[1]Parts_labellisées!$B138:$O138,14,FALSE),VLOOKUP($B137,[1]Parts_labellisées!$B138:$O138,13,FALSE)))</f>
        <v>FR0014003WP0</v>
      </c>
      <c r="J137" s="16" t="str">
        <f>VLOOKUP($B137,[1]Parts_labellisées!$B138:$P$275,15,FALSE)</f>
        <v>S</v>
      </c>
    </row>
    <row r="138" spans="1:10" x14ac:dyDescent="0.2">
      <c r="A138" s="41" t="s">
        <v>71</v>
      </c>
      <c r="B138" s="26" t="s">
        <v>79</v>
      </c>
      <c r="C138" s="11" t="s">
        <v>12</v>
      </c>
      <c r="D138" s="12">
        <f>VLOOKUP($B138,[1]Parts_labellisées!$B139:$P$275,3,FALSE)</f>
        <v>4</v>
      </c>
      <c r="E138" s="12" t="str">
        <f>VLOOKUP($B138,[1]Parts_labellisées!$B139:$P$275,5,FALSE)</f>
        <v>Actions</v>
      </c>
      <c r="F138" s="12" t="str">
        <f>VLOOKUP($B138,[1]Parts_labellisées!$B139:$P$275,6,FALSE)</f>
        <v>non</v>
      </c>
      <c r="G138" s="12">
        <f>VLOOKUP($B138,[1]Parts_labellisées!$B139:$P$275,7,FALSE)</f>
        <v>9</v>
      </c>
      <c r="H138" s="13">
        <f>VLOOKUP($B138,[1]Parts_labellisées!$B139:$P$275,10,FALSE)</f>
        <v>45015</v>
      </c>
      <c r="I138" s="47" t="str">
        <f>HYPERLINK(IF(VLOOKUP($B138,[1]Parts_labellisées!$B139:$O139,13,FALSE)=0,VLOOKUP($B138,[1]Parts_labellisées!$B139:$O139,14,FALSE),VLOOKUP($B138,[1]Parts_labellisées!$B139:$O139,13,FALSE)))</f>
        <v>990000114399</v>
      </c>
      <c r="J138" s="16" t="str">
        <f>VLOOKUP($B138,[1]Parts_labellisées!$B139:$P$275,15,FALSE)</f>
        <v>S</v>
      </c>
    </row>
    <row r="139" spans="1:10" x14ac:dyDescent="0.2">
      <c r="A139" s="38" t="s">
        <v>71</v>
      </c>
      <c r="B139" s="44" t="s">
        <v>79</v>
      </c>
      <c r="C139" s="19" t="s">
        <v>14</v>
      </c>
      <c r="D139" s="20">
        <f>VLOOKUP($B139,[1]Parts_labellisées!$B140:$P$275,3,FALSE)</f>
        <v>4</v>
      </c>
      <c r="E139" s="20" t="str">
        <f>VLOOKUP($B139,[1]Parts_labellisées!$B140:$P$275,5,FALSE)</f>
        <v>Actions</v>
      </c>
      <c r="F139" s="20" t="str">
        <f>VLOOKUP($B139,[1]Parts_labellisées!$B140:$P$275,6,FALSE)</f>
        <v>non</v>
      </c>
      <c r="G139" s="20">
        <f>VLOOKUP($B139,[1]Parts_labellisées!$B140:$P$275,7,FALSE)</f>
        <v>9</v>
      </c>
      <c r="H139" s="21">
        <f>VLOOKUP($B139,[1]Parts_labellisées!$B140:$P$275,10,FALSE)</f>
        <v>45015</v>
      </c>
      <c r="I139" s="45" t="str">
        <f>HYPERLINK(IF(VLOOKUP($B139,[1]Parts_labellisées!$B140:$O140,13,FALSE)=0,VLOOKUP($B139,[1]Parts_labellisées!$B140:$O140,14,FALSE),VLOOKUP($B139,[1]Parts_labellisées!$B140:$O140,13,FALSE)))</f>
        <v>990000086299</v>
      </c>
      <c r="J139" s="23" t="str">
        <f>VLOOKUP($B139,[1]Parts_labellisées!$B140:$P$275,15,FALSE)</f>
        <v>P</v>
      </c>
    </row>
    <row r="140" spans="1:10" x14ac:dyDescent="0.2">
      <c r="A140" s="41" t="s">
        <v>71</v>
      </c>
      <c r="B140" s="26" t="s">
        <v>79</v>
      </c>
      <c r="C140" s="11" t="s">
        <v>73</v>
      </c>
      <c r="D140" s="12">
        <f>VLOOKUP($B140,[1]Parts_labellisées!$B141:$P$275,3,FALSE)</f>
        <v>4</v>
      </c>
      <c r="E140" s="12" t="str">
        <f>VLOOKUP($B140,[1]Parts_labellisées!$B141:$P$275,5,FALSE)</f>
        <v>Actions</v>
      </c>
      <c r="F140" s="12" t="str">
        <f>VLOOKUP($B140,[1]Parts_labellisées!$B141:$P$275,6,FALSE)</f>
        <v>non</v>
      </c>
      <c r="G140" s="12">
        <f>VLOOKUP($B140,[1]Parts_labellisées!$B141:$P$275,7,FALSE)</f>
        <v>9</v>
      </c>
      <c r="H140" s="13">
        <f>VLOOKUP($B140,[1]Parts_labellisées!$B141:$P$275,10,FALSE)</f>
        <v>45015</v>
      </c>
      <c r="I140" s="48" t="str">
        <f>HYPERLINK(IF(VLOOKUP($B140,[1]Parts_labellisées!$B141:$O141,13,FALSE)=0,VLOOKUP($B140,[1]Parts_labellisées!$B141:$O141,14,FALSE),VLOOKUP($B140,[1]Parts_labellisées!$B141:$O141,13,FALSE)))</f>
        <v>FR0014006797</v>
      </c>
      <c r="J140" s="16" t="str">
        <f>VLOOKUP($B140,[1]Parts_labellisées!$B141:$P$275,15,FALSE)</f>
        <v>S</v>
      </c>
    </row>
    <row r="141" spans="1:10" x14ac:dyDescent="0.2">
      <c r="A141" s="38" t="s">
        <v>80</v>
      </c>
      <c r="B141" s="25" t="s">
        <v>81</v>
      </c>
      <c r="C141" s="43" t="s">
        <v>65</v>
      </c>
      <c r="D141" s="20">
        <f>VLOOKUP($B141,[1]Parts_labellisées!$B142:$P$275,3,FALSE)</f>
        <v>1</v>
      </c>
      <c r="E141" s="20" t="str">
        <f>VLOOKUP($B141,[1]Parts_labellisées!$B142:$P$275,5,FALSE)</f>
        <v>Monétaire</v>
      </c>
      <c r="F141" s="20" t="str">
        <f>VLOOKUP($B141,[1]Parts_labellisées!$B142:$P$275,6,FALSE)</f>
        <v>non</v>
      </c>
      <c r="G141" s="20" t="str">
        <f>VLOOKUP($B141,[1]Parts_labellisées!$B142:$P$275,7,FALSE)</f>
        <v>8</v>
      </c>
      <c r="H141" s="21">
        <f>VLOOKUP($B141,[1]Parts_labellisées!$B142:$P$275,10,FALSE)</f>
        <v>44386</v>
      </c>
      <c r="I141" s="36" t="str">
        <f>HYPERLINK(IF(VLOOKUP($B141,[1]Parts_labellisées!$B142:$O142,13,FALSE)=0,VLOOKUP($B141,[1]Parts_labellisées!$B142:$O142,14,FALSE),VLOOKUP($B141,[1]Parts_labellisées!$B142:$O142,13,FALSE)))</f>
        <v>990000079039</v>
      </c>
      <c r="J141" s="23" t="str">
        <f>VLOOKUP($B141,[1]Parts_labellisées!$B142:$P$275,15,FALSE)</f>
        <v>P</v>
      </c>
    </row>
    <row r="142" spans="1:10" x14ac:dyDescent="0.2">
      <c r="A142" s="38" t="s">
        <v>80</v>
      </c>
      <c r="B142" s="25" t="s">
        <v>82</v>
      </c>
      <c r="C142" s="43" t="s">
        <v>65</v>
      </c>
      <c r="D142" s="20">
        <f>VLOOKUP($B142,[1]Parts_labellisées!$B143:$P$275,3,FALSE)</f>
        <v>2</v>
      </c>
      <c r="E142" s="20" t="str">
        <f>VLOOKUP($B142,[1]Parts_labellisées!$B143:$P$275,5,FALSE)</f>
        <v>Obligations</v>
      </c>
      <c r="F142" s="20" t="str">
        <f>VLOOKUP($B142,[1]Parts_labellisées!$B143:$P$275,6,FALSE)</f>
        <v>non</v>
      </c>
      <c r="G142" s="20">
        <f>VLOOKUP($B142,[1]Parts_labellisées!$B143:$P$275,7,FALSE)</f>
        <v>8</v>
      </c>
      <c r="H142" s="21">
        <f>VLOOKUP($B142,[1]Parts_labellisées!$B143:$P$275,10,FALSE)</f>
        <v>44386</v>
      </c>
      <c r="I142" s="36" t="str">
        <f>HYPERLINK(IF(VLOOKUP($B142,[1]Parts_labellisées!$B143:$O143,13,FALSE)=0,VLOOKUP($B142,[1]Parts_labellisées!$B143:$O143,14,FALSE),VLOOKUP($B142,[1]Parts_labellisées!$B143:$O143,13,FALSE)))</f>
        <v>990000079049</v>
      </c>
      <c r="J142" s="23" t="str">
        <f>VLOOKUP($B142,[1]Parts_labellisées!$B143:$P$275,15,FALSE)</f>
        <v>P</v>
      </c>
    </row>
    <row r="143" spans="1:10" x14ac:dyDescent="0.2">
      <c r="A143" s="38" t="s">
        <v>80</v>
      </c>
      <c r="B143" s="25" t="s">
        <v>83</v>
      </c>
      <c r="C143" s="43" t="s">
        <v>65</v>
      </c>
      <c r="D143" s="20">
        <f>VLOOKUP($B143,[1]Parts_labellisées!$B144:$P$275,3,FALSE)</f>
        <v>3</v>
      </c>
      <c r="E143" s="20" t="str">
        <f>VLOOKUP($B143,[1]Parts_labellisées!$B144:$P$275,5,FALSE)</f>
        <v>Diversifié</v>
      </c>
      <c r="F143" s="20" t="str">
        <f>VLOOKUP($B143,[1]Parts_labellisées!$B144:$P$275,6,FALSE)</f>
        <v>non</v>
      </c>
      <c r="G143" s="20" t="str">
        <f>VLOOKUP($B143,[1]Parts_labellisées!$B144:$P$275,7,FALSE)</f>
        <v>8</v>
      </c>
      <c r="H143" s="21">
        <f>VLOOKUP($B143,[1]Parts_labellisées!$B144:$P$275,10,FALSE)</f>
        <v>44386</v>
      </c>
      <c r="I143" s="36" t="str">
        <f>HYPERLINK(IF(VLOOKUP($B143,[1]Parts_labellisées!$B144:$O144,13,FALSE)=0,VLOOKUP($B143,[1]Parts_labellisées!$B144:$O144,14,FALSE),VLOOKUP($B143,[1]Parts_labellisées!$B144:$O144,13,FALSE)))</f>
        <v>990000082179</v>
      </c>
      <c r="J143" s="23" t="str">
        <f>VLOOKUP($B143,[1]Parts_labellisées!$B144:$P$275,15,FALSE)</f>
        <v>P</v>
      </c>
    </row>
    <row r="144" spans="1:10" x14ac:dyDescent="0.2">
      <c r="A144" s="38" t="s">
        <v>80</v>
      </c>
      <c r="B144" s="25" t="s">
        <v>84</v>
      </c>
      <c r="C144" s="43" t="s">
        <v>65</v>
      </c>
      <c r="D144" s="20">
        <f>VLOOKUP($B144,[1]Parts_labellisées!$B145:$P$275,3,FALSE)</f>
        <v>4</v>
      </c>
      <c r="E144" s="20" t="str">
        <f>VLOOKUP($B144,[1]Parts_labellisées!$B145:$P$275,5,FALSE)</f>
        <v>Diversifié</v>
      </c>
      <c r="F144" s="20" t="str">
        <f>VLOOKUP($B144,[1]Parts_labellisées!$B145:$P$275,6,FALSE)</f>
        <v>non</v>
      </c>
      <c r="G144" s="20" t="str">
        <f>VLOOKUP($B144,[1]Parts_labellisées!$B145:$P$275,7,FALSE)</f>
        <v>8</v>
      </c>
      <c r="H144" s="21">
        <f>VLOOKUP($B144,[1]Parts_labellisées!$B145:$P$275,10,FALSE)</f>
        <v>44386</v>
      </c>
      <c r="I144" s="36" t="str">
        <f>HYPERLINK(IF(VLOOKUP($B144,[1]Parts_labellisées!$B145:$O145,13,FALSE)=0,VLOOKUP($B144,[1]Parts_labellisées!$B145:$O145,14,FALSE),VLOOKUP($B144,[1]Parts_labellisées!$B145:$O145,13,FALSE)))</f>
        <v>990000082189</v>
      </c>
      <c r="J144" s="23" t="str">
        <f>VLOOKUP($B144,[1]Parts_labellisées!$B145:$P$275,15,FALSE)</f>
        <v>P</v>
      </c>
    </row>
    <row r="145" spans="1:10" x14ac:dyDescent="0.2">
      <c r="A145" s="38" t="s">
        <v>80</v>
      </c>
      <c r="B145" s="25" t="s">
        <v>85</v>
      </c>
      <c r="C145" s="43" t="s">
        <v>65</v>
      </c>
      <c r="D145" s="20">
        <f>VLOOKUP($B145,[1]Parts_labellisées!$B146:$P$275,3,FALSE)</f>
        <v>4</v>
      </c>
      <c r="E145" s="20" t="str">
        <f>VLOOKUP($B145,[1]Parts_labellisées!$B146:$P$275,5,FALSE)</f>
        <v>Diversifié</v>
      </c>
      <c r="F145" s="20" t="str">
        <f>VLOOKUP($B145,[1]Parts_labellisées!$B146:$P$275,6,FALSE)</f>
        <v>non</v>
      </c>
      <c r="G145" s="20" t="str">
        <f>VLOOKUP($B145,[1]Parts_labellisées!$B146:$P$275,7,FALSE)</f>
        <v>8</v>
      </c>
      <c r="H145" s="21">
        <f>VLOOKUP($B145,[1]Parts_labellisées!$B146:$P$275,10,FALSE)</f>
        <v>44386</v>
      </c>
      <c r="I145" s="36" t="str">
        <f>HYPERLINK(IF(VLOOKUP($B145,[1]Parts_labellisées!$B146:$O146,13,FALSE)=0,VLOOKUP($B145,[1]Parts_labellisées!$B146:$O146,14,FALSE),VLOOKUP($B145,[1]Parts_labellisées!$B146:$O146,13,FALSE)))</f>
        <v>990000082199</v>
      </c>
      <c r="J145" s="23" t="str">
        <f>VLOOKUP($B145,[1]Parts_labellisées!$B146:$P$275,15,FALSE)</f>
        <v>P</v>
      </c>
    </row>
    <row r="146" spans="1:10" x14ac:dyDescent="0.2">
      <c r="A146" s="38" t="s">
        <v>80</v>
      </c>
      <c r="B146" s="25" t="s">
        <v>86</v>
      </c>
      <c r="C146" s="43" t="s">
        <v>65</v>
      </c>
      <c r="D146" s="20">
        <f>VLOOKUP($B146,[1]Parts_labellisées!$B147:$P$275,3,FALSE)</f>
        <v>4</v>
      </c>
      <c r="E146" s="20" t="str">
        <f>VLOOKUP($B146,[1]Parts_labellisées!$B147:$P$275,5,FALSE)</f>
        <v>Actions</v>
      </c>
      <c r="F146" s="20" t="str">
        <f>VLOOKUP($B146,[1]Parts_labellisées!$B147:$P$275,6,FALSE)</f>
        <v>oui</v>
      </c>
      <c r="G146" s="20">
        <f>VLOOKUP($B146,[1]Parts_labellisées!$B147:$P$275,7,FALSE)</f>
        <v>8</v>
      </c>
      <c r="H146" s="21">
        <f>VLOOKUP($B146,[1]Parts_labellisées!$B147:$P$275,10,FALSE)</f>
        <v>44386</v>
      </c>
      <c r="I146" s="36" t="str">
        <f>HYPERLINK(IF(VLOOKUP($B146,[1]Parts_labellisées!$B147:$O147,13,FALSE)=0,VLOOKUP($B146,[1]Parts_labellisées!$B147:$O147,14,FALSE),VLOOKUP($B146,[1]Parts_labellisées!$B147:$O147,13,FALSE)))</f>
        <v>990000080259</v>
      </c>
      <c r="J146" s="23" t="str">
        <f>VLOOKUP($B146,[1]Parts_labellisées!$B147:$P$275,15,FALSE)</f>
        <v>P</v>
      </c>
    </row>
    <row r="147" spans="1:10" x14ac:dyDescent="0.2">
      <c r="A147" s="38" t="s">
        <v>87</v>
      </c>
      <c r="B147" s="49" t="s">
        <v>88</v>
      </c>
      <c r="C147" s="40" t="s">
        <v>36</v>
      </c>
      <c r="D147" s="20">
        <f>VLOOKUP($B147,[1]Parts_labellisées!$B148:$P$275,3,FALSE)</f>
        <v>1</v>
      </c>
      <c r="E147" s="20" t="str">
        <f>VLOOKUP($B147,[1]Parts_labellisées!$B148:$P$275,5,FALSE)</f>
        <v>Monétaire</v>
      </c>
      <c r="F147" s="20" t="str">
        <f>VLOOKUP($B147,[1]Parts_labellisées!$B148:$P$275,6,FALSE)</f>
        <v>non</v>
      </c>
      <c r="G147" s="20">
        <f>VLOOKUP($B147,[1]Parts_labellisées!$B148:$P$275,7,FALSE)</f>
        <v>8</v>
      </c>
      <c r="H147" s="21">
        <f>VLOOKUP($B147,[1]Parts_labellisées!$B148:$P$275,10,FALSE)</f>
        <v>44383</v>
      </c>
      <c r="I147" s="36" t="str">
        <f>HYPERLINK(IF(VLOOKUP($B147,[1]Parts_labellisées!$B148:$O148,13,FALSE)=0,VLOOKUP($B147,[1]Parts_labellisées!$B148:$O148,14,FALSE),VLOOKUP($B147,[1]Parts_labellisées!$B148:$O148,13,FALSE)))</f>
        <v>QS0009083583</v>
      </c>
      <c r="J147" s="23" t="str">
        <f>VLOOKUP($B147,[1]Parts_labellisées!$B148:$P$275,15,FALSE)</f>
        <v>P</v>
      </c>
    </row>
    <row r="148" spans="1:10" x14ac:dyDescent="0.2">
      <c r="A148" s="38" t="s">
        <v>87</v>
      </c>
      <c r="B148" s="44" t="s">
        <v>89</v>
      </c>
      <c r="C148" s="40" t="s">
        <v>36</v>
      </c>
      <c r="D148" s="20">
        <f>VLOOKUP($B148,[1]Parts_labellisées!$B149:$P$275,3,FALSE)</f>
        <v>2</v>
      </c>
      <c r="E148" s="20" t="str">
        <f>VLOOKUP($B148,[1]Parts_labellisées!$B149:$P$275,5,FALSE)</f>
        <v>Obligations</v>
      </c>
      <c r="F148" s="20" t="str">
        <f>VLOOKUP($B148,[1]Parts_labellisées!$B149:$P$275,6,FALSE)</f>
        <v>non</v>
      </c>
      <c r="G148" s="20">
        <f>VLOOKUP($B148,[1]Parts_labellisées!$B149:$P$275,7,FALSE)</f>
        <v>8</v>
      </c>
      <c r="H148" s="21">
        <f>VLOOKUP($B148,[1]Parts_labellisées!$B149:$P$275,10,FALSE)</f>
        <v>44383</v>
      </c>
      <c r="I148" s="36" t="str">
        <f>HYPERLINK(IF(VLOOKUP($B148,[1]Parts_labellisées!$B149:$O149,13,FALSE)=0,VLOOKUP($B148,[1]Parts_labellisées!$B149:$O149,14,FALSE),VLOOKUP($B148,[1]Parts_labellisées!$B149:$O149,13,FALSE)))</f>
        <v>QS0009083591</v>
      </c>
      <c r="J148" s="23" t="str">
        <f>VLOOKUP($B148,[1]Parts_labellisées!$B149:$P$275,15,FALSE)</f>
        <v>P</v>
      </c>
    </row>
    <row r="149" spans="1:10" x14ac:dyDescent="0.2">
      <c r="A149" s="38" t="s">
        <v>87</v>
      </c>
      <c r="B149" s="39" t="s">
        <v>90</v>
      </c>
      <c r="C149" s="40" t="s">
        <v>36</v>
      </c>
      <c r="D149" s="20">
        <f>VLOOKUP($B149,[1]Parts_labellisées!$B150:$P$275,3,FALSE)</f>
        <v>2</v>
      </c>
      <c r="E149" s="20" t="str">
        <f>VLOOKUP($B149,[1]Parts_labellisées!$B150:$P$275,5,FALSE)</f>
        <v>Obligations</v>
      </c>
      <c r="F149" s="20" t="str">
        <f>VLOOKUP($B149,[1]Parts_labellisées!$B150:$P$275,6,FALSE)</f>
        <v>non</v>
      </c>
      <c r="G149" s="20">
        <f>VLOOKUP($B149,[1]Parts_labellisées!$B150:$P$275,7,FALSE)</f>
        <v>8</v>
      </c>
      <c r="H149" s="21">
        <f>VLOOKUP($B149,[1]Parts_labellisées!$B150:$P$275,10,FALSE)</f>
        <v>44383</v>
      </c>
      <c r="I149" s="36" t="str">
        <f>HYPERLINK(IF(VLOOKUP($B149,[1]Parts_labellisées!$B150:$O150,13,FALSE)=0,VLOOKUP($B149,[1]Parts_labellisées!$B150:$O150,14,FALSE),VLOOKUP($B149,[1]Parts_labellisées!$B150:$O150,13,FALSE)))</f>
        <v>QS0009083542</v>
      </c>
      <c r="J149" s="23" t="str">
        <f>VLOOKUP($B149,[1]Parts_labellisées!$B150:$P$275,15,FALSE)</f>
        <v>P</v>
      </c>
    </row>
    <row r="150" spans="1:10" x14ac:dyDescent="0.2">
      <c r="A150" s="38" t="s">
        <v>87</v>
      </c>
      <c r="B150" s="44" t="s">
        <v>91</v>
      </c>
      <c r="C150" s="40" t="s">
        <v>36</v>
      </c>
      <c r="D150" s="20">
        <f>VLOOKUP($B150,[1]Parts_labellisées!$B151:$P$275,3,FALSE)</f>
        <v>3</v>
      </c>
      <c r="E150" s="20" t="str">
        <f>VLOOKUP($B150,[1]Parts_labellisées!$B151:$P$275,5,FALSE)</f>
        <v>Obligations</v>
      </c>
      <c r="F150" s="20" t="str">
        <f>VLOOKUP($B150,[1]Parts_labellisées!$B151:$P$275,6,FALSE)</f>
        <v>non</v>
      </c>
      <c r="G150" s="20">
        <f>VLOOKUP($B150,[1]Parts_labellisées!$B151:$P$275,7,FALSE)</f>
        <v>8</v>
      </c>
      <c r="H150" s="21">
        <f>VLOOKUP($B150,[1]Parts_labellisées!$B151:$P$275,10,FALSE)</f>
        <v>44383</v>
      </c>
      <c r="I150" s="36" t="str">
        <f>HYPERLINK(IF(VLOOKUP($B150,[1]Parts_labellisées!$B151:$O151,13,FALSE)=0,VLOOKUP($B150,[1]Parts_labellisées!$B151:$O151,14,FALSE),VLOOKUP($B150,[1]Parts_labellisées!$B151:$O151,13,FALSE)))</f>
        <v>QS0009083567</v>
      </c>
      <c r="J150" s="23" t="str">
        <f>VLOOKUP($B150,[1]Parts_labellisées!$B151:$P$275,15,FALSE)</f>
        <v>P</v>
      </c>
    </row>
    <row r="151" spans="1:10" x14ac:dyDescent="0.2">
      <c r="A151" s="38" t="s">
        <v>87</v>
      </c>
      <c r="B151" s="44" t="s">
        <v>92</v>
      </c>
      <c r="C151" s="40" t="s">
        <v>36</v>
      </c>
      <c r="D151" s="20">
        <f>VLOOKUP($B151,[1]Parts_labellisées!$B152:$P$275,3,FALSE)</f>
        <v>3</v>
      </c>
      <c r="E151" s="20" t="str">
        <f>VLOOKUP($B151,[1]Parts_labellisées!$B152:$P$275,5,FALSE)</f>
        <v>Diversifié</v>
      </c>
      <c r="F151" s="20" t="str">
        <f>VLOOKUP($B151,[1]Parts_labellisées!$B152:$P$275,6,FALSE)</f>
        <v>oui</v>
      </c>
      <c r="G151" s="20">
        <f>VLOOKUP($B151,[1]Parts_labellisées!$B152:$P$275,7,FALSE)</f>
        <v>8</v>
      </c>
      <c r="H151" s="21">
        <f>VLOOKUP($B151,[1]Parts_labellisées!$B152:$P$275,10,FALSE)</f>
        <v>44383</v>
      </c>
      <c r="I151" s="36" t="str">
        <f>HYPERLINK(IF(VLOOKUP($B151,[1]Parts_labellisées!$B152:$O152,13,FALSE)=0,VLOOKUP($B151,[1]Parts_labellisées!$B152:$O152,14,FALSE),VLOOKUP($B151,[1]Parts_labellisées!$B152:$O152,13,FALSE)))</f>
        <v>QS0009084573</v>
      </c>
      <c r="J151" s="23" t="str">
        <f>VLOOKUP($B151,[1]Parts_labellisées!$B152:$P$275,15,FALSE)</f>
        <v>P</v>
      </c>
    </row>
    <row r="152" spans="1:10" x14ac:dyDescent="0.2">
      <c r="A152" s="38" t="s">
        <v>87</v>
      </c>
      <c r="B152" s="44" t="s">
        <v>93</v>
      </c>
      <c r="C152" s="40" t="s">
        <v>36</v>
      </c>
      <c r="D152" s="20">
        <f>VLOOKUP($B152,[1]Parts_labellisées!$B153:$P$275,3,FALSE)</f>
        <v>4</v>
      </c>
      <c r="E152" s="20" t="str">
        <f>VLOOKUP($B152,[1]Parts_labellisées!$B153:$P$275,5,FALSE)</f>
        <v>Diversifié</v>
      </c>
      <c r="F152" s="20" t="str">
        <f>VLOOKUP($B152,[1]Parts_labellisées!$B153:$P$275,6,FALSE)</f>
        <v>non</v>
      </c>
      <c r="G152" s="20">
        <f>VLOOKUP($B152,[1]Parts_labellisées!$B153:$P$275,7,FALSE)</f>
        <v>8</v>
      </c>
      <c r="H152" s="21">
        <f>VLOOKUP($B152,[1]Parts_labellisées!$B153:$P$275,10,FALSE)</f>
        <v>44383</v>
      </c>
      <c r="I152" s="36" t="str">
        <f>HYPERLINK(IF(VLOOKUP($B152,[1]Parts_labellisées!$B153:$O153,13,FALSE)=0,VLOOKUP($B152,[1]Parts_labellisées!$B153:$O153,14,FALSE),VLOOKUP($B152,[1]Parts_labellisées!$B153:$O153,13,FALSE)))</f>
        <v>QS0009083575</v>
      </c>
      <c r="J152" s="23" t="str">
        <f>VLOOKUP($B152,[1]Parts_labellisées!$B153:$P$275,15,FALSE)</f>
        <v>P</v>
      </c>
    </row>
    <row r="153" spans="1:10" x14ac:dyDescent="0.2">
      <c r="A153" s="38" t="s">
        <v>87</v>
      </c>
      <c r="B153" s="44" t="s">
        <v>94</v>
      </c>
      <c r="C153" s="40" t="s">
        <v>36</v>
      </c>
      <c r="D153" s="50">
        <f>VLOOKUP($B153,[1]Parts_labellisées!$B154:$P$275,3,FALSE)</f>
        <v>4</v>
      </c>
      <c r="E153" s="20" t="str">
        <f>VLOOKUP($B153,[1]Parts_labellisées!$B154:$P$275,5,FALSE)</f>
        <v>Actions</v>
      </c>
      <c r="F153" s="20" t="str">
        <f>VLOOKUP($B153,[1]Parts_labellisées!$B154:$P$275,6,FALSE)</f>
        <v>non</v>
      </c>
      <c r="G153" s="20">
        <f>VLOOKUP($B153,[1]Parts_labellisées!$B154:$P$275,7,FALSE)</f>
        <v>8</v>
      </c>
      <c r="H153" s="21">
        <f>VLOOKUP($B153,[1]Parts_labellisées!$B154:$P$275,10,FALSE)</f>
        <v>44383</v>
      </c>
      <c r="I153" s="36" t="str">
        <f>HYPERLINK(IF(VLOOKUP($B153,[1]Parts_labellisées!$B154:$O154,13,FALSE)=0,VLOOKUP($B153,[1]Parts_labellisées!$B154:$O154,14,FALSE),VLOOKUP($B153,[1]Parts_labellisées!$B154:$O154,13,FALSE)))</f>
        <v>QS0009083559</v>
      </c>
      <c r="J153" s="23" t="str">
        <f>VLOOKUP($B153,[1]Parts_labellisées!$B154:$P$275,15,FALSE)</f>
        <v>P</v>
      </c>
    </row>
    <row r="154" spans="1:10" x14ac:dyDescent="0.2">
      <c r="A154" s="38" t="s">
        <v>95</v>
      </c>
      <c r="B154" s="32" t="s">
        <v>96</v>
      </c>
      <c r="C154" s="43" t="s">
        <v>97</v>
      </c>
      <c r="D154" s="50">
        <f>VLOOKUP($B154,[1]Parts_labellisées!$B155:$P$275,3,FALSE)</f>
        <v>1</v>
      </c>
      <c r="E154" s="20" t="str">
        <f>VLOOKUP($B154,[1]Parts_labellisées!$B155:$P$275,5,FALSE)</f>
        <v>Monétaire</v>
      </c>
      <c r="F154" s="20" t="str">
        <f>VLOOKUP($B154,[1]Parts_labellisées!$B155:$P$275,6,FALSE)</f>
        <v>non</v>
      </c>
      <c r="G154" s="20">
        <f>VLOOKUP($B154,[1]Parts_labellisées!$B155:$P$275,7,FALSE)</f>
        <v>8</v>
      </c>
      <c r="H154" s="21">
        <f>VLOOKUP($B154,[1]Parts_labellisées!$B155:$P$275,10,FALSE)</f>
        <v>44375</v>
      </c>
      <c r="I154" s="51" t="str">
        <f>HYPERLINK(IF(VLOOKUP($B154,[1]Parts_labellisées!$B155:$O155,13,FALSE)=0,VLOOKUP($B154,[1]Parts_labellisées!$B155:$O155,14,FALSE),VLOOKUP($B154,[1]Parts_labellisées!$B155:$O155,13,FALSE)))</f>
        <v>990000027369</v>
      </c>
      <c r="J154" s="23" t="str">
        <f>VLOOKUP($B154,[1]Parts_labellisées!$B155:$P$275,15,FALSE)</f>
        <v>P</v>
      </c>
    </row>
    <row r="155" spans="1:10" x14ac:dyDescent="0.2">
      <c r="A155" s="41" t="s">
        <v>95</v>
      </c>
      <c r="B155" s="33" t="s">
        <v>96</v>
      </c>
      <c r="C155" s="42" t="s">
        <v>98</v>
      </c>
      <c r="D155" s="52">
        <f>VLOOKUP($B155,[1]Parts_labellisées!$B156:$P$275,3,FALSE)</f>
        <v>1</v>
      </c>
      <c r="E155" s="12" t="str">
        <f>VLOOKUP($B155,[1]Parts_labellisées!$B156:$P$275,5,FALSE)</f>
        <v>Monétaire</v>
      </c>
      <c r="F155" s="12" t="str">
        <f>VLOOKUP($B155,[1]Parts_labellisées!$B156:$P$275,6,FALSE)</f>
        <v>non</v>
      </c>
      <c r="G155" s="12">
        <f>VLOOKUP($B155,[1]Parts_labellisées!$B156:$P$275,7,FALSE)</f>
        <v>8</v>
      </c>
      <c r="H155" s="13">
        <f>VLOOKUP($B155,[1]Parts_labellisées!$B156:$P$275,10,FALSE)</f>
        <v>44375</v>
      </c>
      <c r="I155" s="48" t="str">
        <f>HYPERLINK(IF(VLOOKUP($B155,[1]Parts_labellisées!$B156:$O156,13,FALSE)=0,VLOOKUP($B155,[1]Parts_labellisées!$B156:$O156,14,FALSE),VLOOKUP($B155,[1]Parts_labellisées!$B156:$O156,13,FALSE)))</f>
        <v>990000092499</v>
      </c>
      <c r="J155" s="16" t="str">
        <f>VLOOKUP($B155,[1]Parts_labellisées!$B156:$P$275,15,FALSE)</f>
        <v>S</v>
      </c>
    </row>
    <row r="156" spans="1:10" x14ac:dyDescent="0.2">
      <c r="A156" s="41" t="s">
        <v>95</v>
      </c>
      <c r="B156" s="33" t="s">
        <v>96</v>
      </c>
      <c r="C156" s="42" t="s">
        <v>99</v>
      </c>
      <c r="D156" s="52">
        <f>VLOOKUP($B156,[1]Parts_labellisées!$B157:$P$275,3,FALSE)</f>
        <v>1</v>
      </c>
      <c r="E156" s="12" t="str">
        <f>VLOOKUP($B156,[1]Parts_labellisées!$B157:$P$275,5,FALSE)</f>
        <v>Monétaire</v>
      </c>
      <c r="F156" s="12" t="str">
        <f>VLOOKUP($B156,[1]Parts_labellisées!$B157:$P$275,6,FALSE)</f>
        <v>non</v>
      </c>
      <c r="G156" s="12">
        <f>VLOOKUP($B156,[1]Parts_labellisées!$B157:$P$275,7,FALSE)</f>
        <v>8</v>
      </c>
      <c r="H156" s="13">
        <f>VLOOKUP($B156,[1]Parts_labellisées!$B157:$P$275,10,FALSE)</f>
        <v>45831</v>
      </c>
      <c r="I156" s="48" t="str">
        <f>HYPERLINK(IF(VLOOKUP($B156,[1]Parts_labellisées!$B157:$O157,13,FALSE)=0,VLOOKUP($B156,[1]Parts_labellisées!$B157:$O157,14,FALSE),VLOOKUP($B156,[1]Parts_labellisées!$B157:$O157,13,FALSE)))</f>
        <v>990000204819</v>
      </c>
      <c r="J156" s="16" t="str">
        <f>VLOOKUP($B156,[1]Parts_labellisées!$B157:$P$275,15,FALSE)</f>
        <v>S</v>
      </c>
    </row>
    <row r="157" spans="1:10" x14ac:dyDescent="0.2">
      <c r="A157" s="41" t="s">
        <v>95</v>
      </c>
      <c r="B157" s="33" t="s">
        <v>96</v>
      </c>
      <c r="C157" s="42" t="s">
        <v>100</v>
      </c>
      <c r="D157" s="52">
        <f>VLOOKUP($B157,[1]Parts_labellisées!$B158:$P$275,3,FALSE)</f>
        <v>1</v>
      </c>
      <c r="E157" s="12" t="str">
        <f>VLOOKUP($B157,[1]Parts_labellisées!$B158:$P$275,5,FALSE)</f>
        <v>Monétaire</v>
      </c>
      <c r="F157" s="12" t="str">
        <f>VLOOKUP($B157,[1]Parts_labellisées!$B158:$P$275,6,FALSE)</f>
        <v>non</v>
      </c>
      <c r="G157" s="12">
        <f>VLOOKUP($B157,[1]Parts_labellisées!$B158:$P$275,7,FALSE)</f>
        <v>8</v>
      </c>
      <c r="H157" s="13">
        <f>VLOOKUP($B157,[1]Parts_labellisées!$B158:$P$275,10,FALSE)</f>
        <v>45831</v>
      </c>
      <c r="I157" s="48" t="str">
        <f>HYPERLINK(IF(VLOOKUP($B157,[1]Parts_labellisées!$B158:$O158,13,FALSE)=0,VLOOKUP($B157,[1]Parts_labellisées!$B158:$O158,14,FALSE),VLOOKUP($B157,[1]Parts_labellisées!$B158:$O158,13,FALSE)))</f>
        <v>990000204799</v>
      </c>
      <c r="J157" s="16" t="str">
        <f>VLOOKUP($B157,[1]Parts_labellisées!$B158:$P$275,15,FALSE)</f>
        <v>S</v>
      </c>
    </row>
    <row r="158" spans="1:10" x14ac:dyDescent="0.2">
      <c r="A158" s="41" t="s">
        <v>95</v>
      </c>
      <c r="B158" s="33" t="s">
        <v>96</v>
      </c>
      <c r="C158" s="42" t="s">
        <v>101</v>
      </c>
      <c r="D158" s="52">
        <f>VLOOKUP($B158,[1]Parts_labellisées!$B159:$P$275,3,FALSE)</f>
        <v>1</v>
      </c>
      <c r="E158" s="12" t="str">
        <f>VLOOKUP($B158,[1]Parts_labellisées!$B159:$P$275,5,FALSE)</f>
        <v>Monétaire</v>
      </c>
      <c r="F158" s="12" t="str">
        <f>VLOOKUP($B158,[1]Parts_labellisées!$B159:$P$275,6,FALSE)</f>
        <v>non</v>
      </c>
      <c r="G158" s="12">
        <f>VLOOKUP($B158,[1]Parts_labellisées!$B159:$P$275,7,FALSE)</f>
        <v>8</v>
      </c>
      <c r="H158" s="13">
        <f>VLOOKUP($B158,[1]Parts_labellisées!$B159:$P$275,10,FALSE)</f>
        <v>45831</v>
      </c>
      <c r="I158" s="48" t="str">
        <f>HYPERLINK(IF(VLOOKUP($B158,[1]Parts_labellisées!$B159:$O159,13,FALSE)=0,VLOOKUP($B158,[1]Parts_labellisées!$B159:$O159,14,FALSE),VLOOKUP($B158,[1]Parts_labellisées!$B159:$O159,13,FALSE)))</f>
        <v>990000204809</v>
      </c>
      <c r="J158" s="16" t="str">
        <f>VLOOKUP($B158,[1]Parts_labellisées!$B159:$P$275,15,FALSE)</f>
        <v>S</v>
      </c>
    </row>
    <row r="159" spans="1:10" x14ac:dyDescent="0.2">
      <c r="A159" s="38" t="s">
        <v>95</v>
      </c>
      <c r="B159" s="32" t="s">
        <v>102</v>
      </c>
      <c r="C159" s="43" t="s">
        <v>97</v>
      </c>
      <c r="D159" s="50">
        <f>VLOOKUP($B159,[1]Parts_labellisées!$B160:$P$275,3,FALSE)</f>
        <v>1</v>
      </c>
      <c r="E159" s="20" t="str">
        <f>VLOOKUP($B159,[1]Parts_labellisées!$B160:$P$275,5,FALSE)</f>
        <v>Obligations</v>
      </c>
      <c r="F159" s="20" t="str">
        <f>VLOOKUP($B159,[1]Parts_labellisées!$B160:$P$275,6,FALSE)</f>
        <v>non</v>
      </c>
      <c r="G159" s="20">
        <f>VLOOKUP($B159,[1]Parts_labellisées!$B160:$P$275,7,FALSE)</f>
        <v>8</v>
      </c>
      <c r="H159" s="21">
        <f>VLOOKUP($B159,[1]Parts_labellisées!$B160:$P$275,10,FALSE)</f>
        <v>44375</v>
      </c>
      <c r="I159" s="51" t="str">
        <f>HYPERLINK(IF(VLOOKUP($B159,[1]Parts_labellisées!$B160:$O160,13,FALSE)=0,VLOOKUP($B159,[1]Parts_labellisées!$B160:$O160,14,FALSE),VLOOKUP($B159,[1]Parts_labellisées!$B160:$O160,13,FALSE)))</f>
        <v>QS0009058445</v>
      </c>
      <c r="J159" s="23" t="str">
        <f>VLOOKUP($B159,[1]Parts_labellisées!$B160:$P$275,15,FALSE)</f>
        <v>P</v>
      </c>
    </row>
    <row r="160" spans="1:10" x14ac:dyDescent="0.2">
      <c r="A160" s="41" t="s">
        <v>95</v>
      </c>
      <c r="B160" s="33" t="s">
        <v>102</v>
      </c>
      <c r="C160" s="42" t="s">
        <v>98</v>
      </c>
      <c r="D160" s="52">
        <f>VLOOKUP($B160,[1]Parts_labellisées!$B161:$P$275,3,FALSE)</f>
        <v>1</v>
      </c>
      <c r="E160" s="12" t="str">
        <f>VLOOKUP($B160,[1]Parts_labellisées!$B161:$P$275,5,FALSE)</f>
        <v>Obligations</v>
      </c>
      <c r="F160" s="12" t="str">
        <f>VLOOKUP($B160,[1]Parts_labellisées!$B161:$P$275,6,FALSE)</f>
        <v>non</v>
      </c>
      <c r="G160" s="12">
        <f>VLOOKUP($B160,[1]Parts_labellisées!$B161:$P$275,7,FALSE)</f>
        <v>8</v>
      </c>
      <c r="H160" s="13">
        <f>VLOOKUP($B160,[1]Parts_labellisées!$B161:$P$275,10,FALSE)</f>
        <v>44375</v>
      </c>
      <c r="I160" s="48" t="str">
        <f>HYPERLINK(IF(VLOOKUP($B160,[1]Parts_labellisées!$B161:$O161,13,FALSE)=0,VLOOKUP($B160,[1]Parts_labellisées!$B161:$O161,14,FALSE),VLOOKUP($B160,[1]Parts_labellisées!$B161:$O161,13,FALSE)))</f>
        <v>QS0009115617</v>
      </c>
      <c r="J160" s="16" t="str">
        <f>VLOOKUP($B160,[1]Parts_labellisées!$B161:$P$275,15,FALSE)</f>
        <v>S</v>
      </c>
    </row>
    <row r="161" spans="1:10" x14ac:dyDescent="0.2">
      <c r="A161" s="41" t="s">
        <v>95</v>
      </c>
      <c r="B161" s="33" t="s">
        <v>102</v>
      </c>
      <c r="C161" s="42" t="s">
        <v>99</v>
      </c>
      <c r="D161" s="52">
        <f>VLOOKUP($B161,[1]Parts_labellisées!$B162:$P$275,3,FALSE)</f>
        <v>1</v>
      </c>
      <c r="E161" s="12" t="str">
        <f>VLOOKUP($B161,[1]Parts_labellisées!$B162:$P$275,5,FALSE)</f>
        <v>Obligations</v>
      </c>
      <c r="F161" s="12" t="str">
        <f>VLOOKUP($B161,[1]Parts_labellisées!$B162:$P$275,6,FALSE)</f>
        <v>non</v>
      </c>
      <c r="G161" s="12">
        <f>VLOOKUP($B161,[1]Parts_labellisées!$B162:$P$275,7,FALSE)</f>
        <v>8</v>
      </c>
      <c r="H161" s="13">
        <f>VLOOKUP($B161,[1]Parts_labellisées!$B162:$P$275,10,FALSE)</f>
        <v>45831</v>
      </c>
      <c r="I161" s="48" t="str">
        <f>HYPERLINK(IF(VLOOKUP($B161,[1]Parts_labellisées!$B162:$O162,13,FALSE)=0,VLOOKUP($B161,[1]Parts_labellisées!$B162:$O162,14,FALSE),VLOOKUP($B161,[1]Parts_labellisées!$B162:$O162,13,FALSE)))</f>
        <v>990000204859</v>
      </c>
      <c r="J161" s="16" t="str">
        <f>VLOOKUP($B161,[1]Parts_labellisées!$B162:$P$275,15,FALSE)</f>
        <v>S</v>
      </c>
    </row>
    <row r="162" spans="1:10" x14ac:dyDescent="0.2">
      <c r="A162" s="41" t="s">
        <v>95</v>
      </c>
      <c r="B162" s="33" t="s">
        <v>102</v>
      </c>
      <c r="C162" s="42" t="s">
        <v>100</v>
      </c>
      <c r="D162" s="52">
        <f>VLOOKUP($B162,[1]Parts_labellisées!$B163:$P$275,3,FALSE)</f>
        <v>1</v>
      </c>
      <c r="E162" s="12" t="str">
        <f>VLOOKUP($B162,[1]Parts_labellisées!$B163:$P$275,5,FALSE)</f>
        <v>Obligations</v>
      </c>
      <c r="F162" s="12" t="str">
        <f>VLOOKUP($B162,[1]Parts_labellisées!$B163:$P$275,6,FALSE)</f>
        <v>non</v>
      </c>
      <c r="G162" s="12">
        <f>VLOOKUP($B162,[1]Parts_labellisées!$B163:$P$275,7,FALSE)</f>
        <v>8</v>
      </c>
      <c r="H162" s="13">
        <f>VLOOKUP($B162,[1]Parts_labellisées!$B163:$P$275,10,FALSE)</f>
        <v>45831</v>
      </c>
      <c r="I162" s="48" t="str">
        <f>HYPERLINK(IF(VLOOKUP($B162,[1]Parts_labellisées!$B163:$O163,13,FALSE)=0,VLOOKUP($B162,[1]Parts_labellisées!$B163:$O163,14,FALSE),VLOOKUP($B162,[1]Parts_labellisées!$B163:$O163,13,FALSE)))</f>
        <v>990000204839</v>
      </c>
      <c r="J162" s="16" t="str">
        <f>VLOOKUP($B162,[1]Parts_labellisées!$B163:$P$275,15,FALSE)</f>
        <v>S</v>
      </c>
    </row>
    <row r="163" spans="1:10" x14ac:dyDescent="0.2">
      <c r="A163" s="41" t="s">
        <v>95</v>
      </c>
      <c r="B163" s="33" t="s">
        <v>102</v>
      </c>
      <c r="C163" s="42" t="s">
        <v>101</v>
      </c>
      <c r="D163" s="52">
        <f>VLOOKUP($B163,[1]Parts_labellisées!$B164:$P$275,3,FALSE)</f>
        <v>1</v>
      </c>
      <c r="E163" s="12" t="str">
        <f>VLOOKUP($B163,[1]Parts_labellisées!$B164:$P$275,5,FALSE)</f>
        <v>Obligations</v>
      </c>
      <c r="F163" s="12" t="str">
        <f>VLOOKUP($B163,[1]Parts_labellisées!$B164:$P$275,6,FALSE)</f>
        <v>non</v>
      </c>
      <c r="G163" s="12">
        <f>VLOOKUP($B163,[1]Parts_labellisées!$B164:$P$275,7,FALSE)</f>
        <v>8</v>
      </c>
      <c r="H163" s="13">
        <f>VLOOKUP($B163,[1]Parts_labellisées!$B164:$P$275,10,FALSE)</f>
        <v>45831</v>
      </c>
      <c r="I163" s="48" t="str">
        <f>HYPERLINK(IF(VLOOKUP($B163,[1]Parts_labellisées!$B164:$O164,13,FALSE)=0,VLOOKUP($B163,[1]Parts_labellisées!$B164:$O164,14,FALSE),VLOOKUP($B163,[1]Parts_labellisées!$B164:$O164,13,FALSE)))</f>
        <v>990000204849</v>
      </c>
      <c r="J163" s="16" t="str">
        <f>VLOOKUP($B163,[1]Parts_labellisées!$B164:$P$275,15,FALSE)</f>
        <v>S</v>
      </c>
    </row>
    <row r="164" spans="1:10" x14ac:dyDescent="0.2">
      <c r="A164" s="38" t="s">
        <v>95</v>
      </c>
      <c r="B164" s="32" t="s">
        <v>103</v>
      </c>
      <c r="C164" s="43" t="s">
        <v>97</v>
      </c>
      <c r="D164" s="50">
        <f>VLOOKUP($B164,[1]Parts_labellisées!$B165:$P$275,3,FALSE)</f>
        <v>2</v>
      </c>
      <c r="E164" s="20" t="str">
        <f>VLOOKUP($B164,[1]Parts_labellisées!$B165:$P$275,5,FALSE)</f>
        <v>Obligations</v>
      </c>
      <c r="F164" s="20" t="str">
        <f>VLOOKUP($B164,[1]Parts_labellisées!$B165:$P$275,6,FALSE)</f>
        <v>oui</v>
      </c>
      <c r="G164" s="20">
        <f>VLOOKUP($B164,[1]Parts_labellisées!$B165:$P$275,7,FALSE)</f>
        <v>8</v>
      </c>
      <c r="H164" s="21">
        <f>VLOOKUP($B164,[1]Parts_labellisées!$B165:$P$275,10,FALSE)</f>
        <v>44375</v>
      </c>
      <c r="I164" s="51" t="str">
        <f>HYPERLINK(IF(VLOOKUP($B164,[1]Parts_labellisées!$B165:$O165,13,FALSE)=0,VLOOKUP($B164,[1]Parts_labellisées!$B165:$O165,14,FALSE),VLOOKUP($B164,[1]Parts_labellisées!$B165:$O165,13,FALSE)))</f>
        <v>FR0010168682</v>
      </c>
      <c r="J164" s="23" t="str">
        <f>VLOOKUP($B164,[1]Parts_labellisées!$B165:$P$275,15,FALSE)</f>
        <v>P</v>
      </c>
    </row>
    <row r="165" spans="1:10" x14ac:dyDescent="0.2">
      <c r="A165" s="41" t="s">
        <v>95</v>
      </c>
      <c r="B165" s="33" t="s">
        <v>103</v>
      </c>
      <c r="C165" s="42" t="s">
        <v>98</v>
      </c>
      <c r="D165" s="52">
        <f>VLOOKUP($B165,[1]Parts_labellisées!$B166:$P$275,3,FALSE)</f>
        <v>2</v>
      </c>
      <c r="E165" s="12" t="str">
        <f>VLOOKUP($B165,[1]Parts_labellisées!$B166:$P$275,5,FALSE)</f>
        <v>Obligations</v>
      </c>
      <c r="F165" s="12" t="str">
        <f>VLOOKUP($B165,[1]Parts_labellisées!$B166:$P$275,6,FALSE)</f>
        <v>oui</v>
      </c>
      <c r="G165" s="12">
        <f>VLOOKUP($B165,[1]Parts_labellisées!$B166:$P$275,7,FALSE)</f>
        <v>8</v>
      </c>
      <c r="H165" s="13">
        <f>VLOOKUP($B165,[1]Parts_labellisées!$B166:$P$275,10,FALSE)</f>
        <v>44375</v>
      </c>
      <c r="I165" s="48" t="str">
        <f>HYPERLINK(IF(VLOOKUP($B165,[1]Parts_labellisées!$B166:$O166,13,FALSE)=0,VLOOKUP($B165,[1]Parts_labellisées!$B166:$O166,14,FALSE),VLOOKUP($B165,[1]Parts_labellisées!$B166:$O166,13,FALSE)))</f>
        <v>990000115969</v>
      </c>
      <c r="J165" s="16" t="str">
        <f>VLOOKUP($B165,[1]Parts_labellisées!$B166:$P$275,15,FALSE)</f>
        <v>S</v>
      </c>
    </row>
    <row r="166" spans="1:10" x14ac:dyDescent="0.2">
      <c r="A166" s="38" t="s">
        <v>95</v>
      </c>
      <c r="B166" s="32" t="s">
        <v>104</v>
      </c>
      <c r="C166" s="43" t="s">
        <v>97</v>
      </c>
      <c r="D166" s="50">
        <f>VLOOKUP($B166,[1]Parts_labellisées!$B167:$P$275,3,FALSE)</f>
        <v>2</v>
      </c>
      <c r="E166" s="20" t="str">
        <f>VLOOKUP($B166,[1]Parts_labellisées!$B167:$P$275,5,FALSE)</f>
        <v>Obligations</v>
      </c>
      <c r="F166" s="20" t="str">
        <f>VLOOKUP($B166,[1]Parts_labellisées!$B167:$P$275,6,FALSE)</f>
        <v>non</v>
      </c>
      <c r="G166" s="20">
        <f>VLOOKUP($B166,[1]Parts_labellisées!$B167:$P$275,7,FALSE)</f>
        <v>8</v>
      </c>
      <c r="H166" s="21">
        <f>VLOOKUP($B166,[1]Parts_labellisées!$B167:$P$275,10,FALSE)</f>
        <v>44375</v>
      </c>
      <c r="I166" s="51" t="str">
        <f>HYPERLINK(IF(VLOOKUP($B166,[1]Parts_labellisées!$B167:$O167,13,FALSE)=0,VLOOKUP($B166,[1]Parts_labellisées!$B167:$O167,14,FALSE),VLOOKUP($B166,[1]Parts_labellisées!$B167:$O167,13,FALSE)))</f>
        <v>990000081879</v>
      </c>
      <c r="J166" s="23" t="str">
        <f>VLOOKUP($B166,[1]Parts_labellisées!$B167:$P$275,15,FALSE)</f>
        <v>P</v>
      </c>
    </row>
    <row r="167" spans="1:10" x14ac:dyDescent="0.2">
      <c r="A167" s="41" t="s">
        <v>95</v>
      </c>
      <c r="B167" s="33" t="s">
        <v>104</v>
      </c>
      <c r="C167" s="42" t="s">
        <v>98</v>
      </c>
      <c r="D167" s="52">
        <f>VLOOKUP($B167,[1]Parts_labellisées!$B168:$P$275,3,FALSE)</f>
        <v>2</v>
      </c>
      <c r="E167" s="12" t="str">
        <f>VLOOKUP($B167,[1]Parts_labellisées!$B168:$P$275,5,FALSE)</f>
        <v>Obligations</v>
      </c>
      <c r="F167" s="12" t="str">
        <f>VLOOKUP($B167,[1]Parts_labellisées!$B168:$P$275,6,FALSE)</f>
        <v>non</v>
      </c>
      <c r="G167" s="12">
        <f>VLOOKUP($B167,[1]Parts_labellisées!$B168:$P$275,7,FALSE)</f>
        <v>8</v>
      </c>
      <c r="H167" s="13">
        <f>VLOOKUP($B167,[1]Parts_labellisées!$B168:$P$275,10,FALSE)</f>
        <v>44375</v>
      </c>
      <c r="I167" s="48" t="str">
        <f>HYPERLINK(IF(VLOOKUP($B167,[1]Parts_labellisées!$B168:$O168,13,FALSE)=0,VLOOKUP($B167,[1]Parts_labellisées!$B168:$O168,14,FALSE),VLOOKUP($B167,[1]Parts_labellisées!$B168:$O168,13,FALSE)))</f>
        <v>990000108319</v>
      </c>
      <c r="J167" s="16" t="str">
        <f>VLOOKUP($B167,[1]Parts_labellisées!$B168:$P$275,15,FALSE)</f>
        <v>S</v>
      </c>
    </row>
    <row r="168" spans="1:10" x14ac:dyDescent="0.2">
      <c r="A168" s="41" t="s">
        <v>95</v>
      </c>
      <c r="B168" s="33" t="s">
        <v>104</v>
      </c>
      <c r="C168" s="42" t="s">
        <v>99</v>
      </c>
      <c r="D168" s="52">
        <f>VLOOKUP($B168,[1]Parts_labellisées!$B169:$P$275,3,FALSE)</f>
        <v>2</v>
      </c>
      <c r="E168" s="12" t="str">
        <f>VLOOKUP($B168,[1]Parts_labellisées!$B169:$P$275,5,FALSE)</f>
        <v>Obligations</v>
      </c>
      <c r="F168" s="12" t="str">
        <f>VLOOKUP($B168,[1]Parts_labellisées!$B169:$P$275,6,FALSE)</f>
        <v>non</v>
      </c>
      <c r="G168" s="12">
        <f>VLOOKUP($B168,[1]Parts_labellisées!$B169:$P$275,7,FALSE)</f>
        <v>8</v>
      </c>
      <c r="H168" s="13">
        <f>VLOOKUP($B168,[1]Parts_labellisées!$B169:$P$275,10,FALSE)</f>
        <v>45831</v>
      </c>
      <c r="I168" s="48" t="str">
        <f>HYPERLINK(IF(VLOOKUP($B168,[1]Parts_labellisées!$B169:$O169,13,FALSE)=0,VLOOKUP($B168,[1]Parts_labellisées!$B169:$O169,14,FALSE),VLOOKUP($B168,[1]Parts_labellisées!$B169:$O169,13,FALSE)))</f>
        <v>990000204889</v>
      </c>
      <c r="J168" s="16" t="str">
        <f>VLOOKUP($B168,[1]Parts_labellisées!$B169:$P$275,15,FALSE)</f>
        <v>S</v>
      </c>
    </row>
    <row r="169" spans="1:10" x14ac:dyDescent="0.2">
      <c r="A169" s="41" t="s">
        <v>95</v>
      </c>
      <c r="B169" s="33" t="s">
        <v>104</v>
      </c>
      <c r="C169" s="42" t="s">
        <v>100</v>
      </c>
      <c r="D169" s="52">
        <f>VLOOKUP($B169,[1]Parts_labellisées!$B170:$P$275,3,FALSE)</f>
        <v>2</v>
      </c>
      <c r="E169" s="12" t="str">
        <f>VLOOKUP($B169,[1]Parts_labellisées!$B170:$P$275,5,FALSE)</f>
        <v>Obligations</v>
      </c>
      <c r="F169" s="12" t="str">
        <f>VLOOKUP($B169,[1]Parts_labellisées!$B170:$P$275,6,FALSE)</f>
        <v>non</v>
      </c>
      <c r="G169" s="12">
        <f>VLOOKUP($B169,[1]Parts_labellisées!$B170:$P$275,7,FALSE)</f>
        <v>8</v>
      </c>
      <c r="H169" s="13">
        <f>VLOOKUP($B169,[1]Parts_labellisées!$B170:$P$275,10,FALSE)</f>
        <v>45831</v>
      </c>
      <c r="I169" s="48" t="str">
        <f>HYPERLINK(IF(VLOOKUP($B169,[1]Parts_labellisées!$B170:$O170,13,FALSE)=0,VLOOKUP($B169,[1]Parts_labellisées!$B170:$O170,14,FALSE),VLOOKUP($B169,[1]Parts_labellisées!$B170:$O170,13,FALSE)))</f>
        <v>990000204869</v>
      </c>
      <c r="J169" s="16" t="str">
        <f>VLOOKUP($B169,[1]Parts_labellisées!$B170:$P$275,15,FALSE)</f>
        <v>S</v>
      </c>
    </row>
    <row r="170" spans="1:10" x14ac:dyDescent="0.2">
      <c r="A170" s="41" t="s">
        <v>95</v>
      </c>
      <c r="B170" s="33" t="s">
        <v>104</v>
      </c>
      <c r="C170" s="42" t="s">
        <v>101</v>
      </c>
      <c r="D170" s="52">
        <f>VLOOKUP($B170,[1]Parts_labellisées!$B171:$P$275,3,FALSE)</f>
        <v>2</v>
      </c>
      <c r="E170" s="12" t="str">
        <f>VLOOKUP($B170,[1]Parts_labellisées!$B171:$P$275,5,FALSE)</f>
        <v>Obligations</v>
      </c>
      <c r="F170" s="12" t="str">
        <f>VLOOKUP($B170,[1]Parts_labellisées!$B171:$P$275,6,FALSE)</f>
        <v>non</v>
      </c>
      <c r="G170" s="12">
        <f>VLOOKUP($B170,[1]Parts_labellisées!$B171:$P$275,7,FALSE)</f>
        <v>8</v>
      </c>
      <c r="H170" s="13">
        <f>VLOOKUP($B170,[1]Parts_labellisées!$B171:$P$275,10,FALSE)</f>
        <v>45831</v>
      </c>
      <c r="I170" s="48" t="str">
        <f>HYPERLINK(IF(VLOOKUP($B170,[1]Parts_labellisées!$B171:$O171,13,FALSE)=0,VLOOKUP($B170,[1]Parts_labellisées!$B171:$O171,14,FALSE),VLOOKUP($B170,[1]Parts_labellisées!$B171:$O171,13,FALSE)))</f>
        <v>990000204879</v>
      </c>
      <c r="J170" s="16" t="str">
        <f>VLOOKUP($B170,[1]Parts_labellisées!$B171:$P$275,15,FALSE)</f>
        <v>S</v>
      </c>
    </row>
    <row r="171" spans="1:10" x14ac:dyDescent="0.2">
      <c r="A171" s="38" t="s">
        <v>95</v>
      </c>
      <c r="B171" s="32" t="s">
        <v>105</v>
      </c>
      <c r="C171" s="43" t="s">
        <v>97</v>
      </c>
      <c r="D171" s="50">
        <f>VLOOKUP($B171,[1]Parts_labellisées!$B172:$P$275,3,FALSE)</f>
        <v>2</v>
      </c>
      <c r="E171" s="20" t="str">
        <f>VLOOKUP($B171,[1]Parts_labellisées!$B172:$P$275,5,FALSE)</f>
        <v>Obligations</v>
      </c>
      <c r="F171" s="20" t="str">
        <f>VLOOKUP($B171,[1]Parts_labellisées!$B172:$P$275,6,FALSE)</f>
        <v>oui</v>
      </c>
      <c r="G171" s="20">
        <f>VLOOKUP($B171,[1]Parts_labellisées!$B172:$P$275,7,FALSE)</f>
        <v>8</v>
      </c>
      <c r="H171" s="21">
        <f>VLOOKUP($B171,[1]Parts_labellisées!$B172:$P$275,10,FALSE)</f>
        <v>44375</v>
      </c>
      <c r="I171" s="51" t="str">
        <f>HYPERLINK(IF(VLOOKUP($B171,[1]Parts_labellisées!$B172:$O172,13,FALSE)=0,VLOOKUP($B171,[1]Parts_labellisées!$B172:$O172,14,FALSE),VLOOKUP($B171,[1]Parts_labellisées!$B172:$O172,13,FALSE)))</f>
        <v>990000081909</v>
      </c>
      <c r="J171" s="23" t="str">
        <f>VLOOKUP($B171,[1]Parts_labellisées!$B172:$P$275,15,FALSE)</f>
        <v>P</v>
      </c>
    </row>
    <row r="172" spans="1:10" x14ac:dyDescent="0.2">
      <c r="A172" s="41" t="s">
        <v>95</v>
      </c>
      <c r="B172" s="33" t="s">
        <v>105</v>
      </c>
      <c r="C172" s="42" t="s">
        <v>98</v>
      </c>
      <c r="D172" s="52">
        <f>VLOOKUP($B172,[1]Parts_labellisées!$B173:$P$275,3,FALSE)</f>
        <v>2</v>
      </c>
      <c r="E172" s="12" t="str">
        <f>VLOOKUP($B172,[1]Parts_labellisées!$B173:$P$275,5,FALSE)</f>
        <v>Obligations</v>
      </c>
      <c r="F172" s="12" t="str">
        <f>VLOOKUP($B172,[1]Parts_labellisées!$B173:$P$275,6,FALSE)</f>
        <v>oui</v>
      </c>
      <c r="G172" s="12">
        <f>VLOOKUP($B172,[1]Parts_labellisées!$B173:$P$275,7,FALSE)</f>
        <v>8</v>
      </c>
      <c r="H172" s="13">
        <f>VLOOKUP($B172,[1]Parts_labellisées!$B173:$P$275,10,FALSE)</f>
        <v>44375</v>
      </c>
      <c r="I172" s="48" t="str">
        <f>HYPERLINK(IF(VLOOKUP($B172,[1]Parts_labellisées!$B173:$O173,13,FALSE)=0,VLOOKUP($B172,[1]Parts_labellisées!$B173:$O173,14,FALSE),VLOOKUP($B172,[1]Parts_labellisées!$B173:$O173,13,FALSE)))</f>
        <v>990000108329</v>
      </c>
      <c r="J172" s="16" t="str">
        <f>VLOOKUP($B172,[1]Parts_labellisées!$B173:$P$275,15,FALSE)</f>
        <v>S</v>
      </c>
    </row>
    <row r="173" spans="1:10" x14ac:dyDescent="0.2">
      <c r="A173" s="41" t="s">
        <v>95</v>
      </c>
      <c r="B173" s="33" t="s">
        <v>105</v>
      </c>
      <c r="C173" s="42" t="s">
        <v>99</v>
      </c>
      <c r="D173" s="52">
        <f>VLOOKUP($B173,[1]Parts_labellisées!$B174:$P$275,3,FALSE)</f>
        <v>2</v>
      </c>
      <c r="E173" s="12" t="str">
        <f>VLOOKUP($B173,[1]Parts_labellisées!$B174:$P$275,5,FALSE)</f>
        <v>Obligations</v>
      </c>
      <c r="F173" s="12" t="str">
        <f>VLOOKUP($B173,[1]Parts_labellisées!$B174:$P$275,6,FALSE)</f>
        <v>oui</v>
      </c>
      <c r="G173" s="12">
        <f>VLOOKUP($B173,[1]Parts_labellisées!$B174:$P$275,7,FALSE)</f>
        <v>8</v>
      </c>
      <c r="H173" s="13">
        <f>VLOOKUP($B173,[1]Parts_labellisées!$B174:$P$275,10,FALSE)</f>
        <v>45831</v>
      </c>
      <c r="I173" s="48" t="str">
        <f>HYPERLINK(IF(VLOOKUP($B173,[1]Parts_labellisées!$B174:$O174,13,FALSE)=0,VLOOKUP($B173,[1]Parts_labellisées!$B174:$O174,14,FALSE),VLOOKUP($B173,[1]Parts_labellisées!$B174:$O174,13,FALSE)))</f>
        <v>990000204969</v>
      </c>
      <c r="J173" s="16" t="str">
        <f>VLOOKUP($B173,[1]Parts_labellisées!$B174:$P$275,15,FALSE)</f>
        <v>S</v>
      </c>
    </row>
    <row r="174" spans="1:10" x14ac:dyDescent="0.2">
      <c r="A174" s="41" t="s">
        <v>95</v>
      </c>
      <c r="B174" s="33" t="s">
        <v>105</v>
      </c>
      <c r="C174" s="42" t="s">
        <v>100</v>
      </c>
      <c r="D174" s="52">
        <f>VLOOKUP($B174,[1]Parts_labellisées!$B175:$P$275,3,FALSE)</f>
        <v>2</v>
      </c>
      <c r="E174" s="12" t="str">
        <f>VLOOKUP($B174,[1]Parts_labellisées!$B175:$P$275,5,FALSE)</f>
        <v>Obligations</v>
      </c>
      <c r="F174" s="12" t="str">
        <f>VLOOKUP($B174,[1]Parts_labellisées!$B175:$P$275,6,FALSE)</f>
        <v>oui</v>
      </c>
      <c r="G174" s="12">
        <f>VLOOKUP($B174,[1]Parts_labellisées!$B175:$P$275,7,FALSE)</f>
        <v>8</v>
      </c>
      <c r="H174" s="13">
        <f>VLOOKUP($B174,[1]Parts_labellisées!$B175:$P$275,10,FALSE)</f>
        <v>45831</v>
      </c>
      <c r="I174" s="48" t="str">
        <f>HYPERLINK(IF(VLOOKUP($B174,[1]Parts_labellisées!$B175:$O175,13,FALSE)=0,VLOOKUP($B174,[1]Parts_labellisées!$B175:$O175,14,FALSE),VLOOKUP($B174,[1]Parts_labellisées!$B175:$O175,13,FALSE)))</f>
        <v>990000204949</v>
      </c>
      <c r="J174" s="16" t="str">
        <f>VLOOKUP($B174,[1]Parts_labellisées!$B175:$P$275,15,FALSE)</f>
        <v>S</v>
      </c>
    </row>
    <row r="175" spans="1:10" x14ac:dyDescent="0.2">
      <c r="A175" s="41" t="s">
        <v>95</v>
      </c>
      <c r="B175" s="33" t="s">
        <v>105</v>
      </c>
      <c r="C175" s="42" t="s">
        <v>101</v>
      </c>
      <c r="D175" s="52">
        <f>VLOOKUP($B175,[1]Parts_labellisées!$B176:$P$275,3,FALSE)</f>
        <v>2</v>
      </c>
      <c r="E175" s="12" t="str">
        <f>VLOOKUP($B175,[1]Parts_labellisées!$B176:$P$275,5,FALSE)</f>
        <v>Obligations</v>
      </c>
      <c r="F175" s="12" t="str">
        <f>VLOOKUP($B175,[1]Parts_labellisées!$B176:$P$275,6,FALSE)</f>
        <v>oui</v>
      </c>
      <c r="G175" s="12">
        <f>VLOOKUP($B175,[1]Parts_labellisées!$B176:$P$275,7,FALSE)</f>
        <v>8</v>
      </c>
      <c r="H175" s="13">
        <f>VLOOKUP($B175,[1]Parts_labellisées!$B176:$P$275,10,FALSE)</f>
        <v>45831</v>
      </c>
      <c r="I175" s="48" t="str">
        <f>HYPERLINK(IF(VLOOKUP($B175,[1]Parts_labellisées!$B176:$O176,13,FALSE)=0,VLOOKUP($B175,[1]Parts_labellisées!$B176:$O176,14,FALSE),VLOOKUP($B175,[1]Parts_labellisées!$B176:$O176,13,FALSE)))</f>
        <v>990000204959</v>
      </c>
      <c r="J175" s="16" t="str">
        <f>VLOOKUP($B175,[1]Parts_labellisées!$B176:$P$275,15,FALSE)</f>
        <v>S</v>
      </c>
    </row>
    <row r="176" spans="1:10" x14ac:dyDescent="0.2">
      <c r="A176" s="38" t="s">
        <v>95</v>
      </c>
      <c r="B176" s="32" t="s">
        <v>106</v>
      </c>
      <c r="C176" s="43" t="s">
        <v>97</v>
      </c>
      <c r="D176" s="50">
        <f>VLOOKUP($B176,[1]Parts_labellisées!$B177:$P$275,3,FALSE)</f>
        <v>3</v>
      </c>
      <c r="E176" s="20" t="str">
        <f>VLOOKUP($B176,[1]Parts_labellisées!$B177:$P$275,5,FALSE)</f>
        <v>Diversifié</v>
      </c>
      <c r="F176" s="20" t="str">
        <f>VLOOKUP($B176,[1]Parts_labellisées!$B177:$P$275,6,FALSE)</f>
        <v>oui</v>
      </c>
      <c r="G176" s="20">
        <f>VLOOKUP($B176,[1]Parts_labellisées!$B177:$P$275,7,FALSE)</f>
        <v>8</v>
      </c>
      <c r="H176" s="21">
        <f>VLOOKUP($B176,[1]Parts_labellisées!$B177:$P$275,10,FALSE)</f>
        <v>44375</v>
      </c>
      <c r="I176" s="51" t="str">
        <f>HYPERLINK(IF(VLOOKUP($B176,[1]Parts_labellisées!$B177:$O177,13,FALSE)=0,VLOOKUP($B176,[1]Parts_labellisées!$B177:$O177,14,FALSE),VLOOKUP($B176,[1]Parts_labellisées!$B177:$O177,13,FALSE)))</f>
        <v>FR0010342063</v>
      </c>
      <c r="J176" s="23" t="str">
        <f>VLOOKUP($B176,[1]Parts_labellisées!$B177:$P$275,15,FALSE)</f>
        <v>P</v>
      </c>
    </row>
    <row r="177" spans="1:10" x14ac:dyDescent="0.2">
      <c r="A177" s="41" t="s">
        <v>95</v>
      </c>
      <c r="B177" s="33" t="s">
        <v>106</v>
      </c>
      <c r="C177" s="42" t="s">
        <v>98</v>
      </c>
      <c r="D177" s="52">
        <f>VLOOKUP($B177,[1]Parts_labellisées!$B178:$P$275,3,FALSE)</f>
        <v>3</v>
      </c>
      <c r="E177" s="12" t="str">
        <f>VLOOKUP($B177,[1]Parts_labellisées!$B178:$P$275,5,FALSE)</f>
        <v>Diversifié</v>
      </c>
      <c r="F177" s="12" t="str">
        <f>VLOOKUP($B177,[1]Parts_labellisées!$B178:$P$275,6,FALSE)</f>
        <v>oui</v>
      </c>
      <c r="G177" s="12">
        <f>VLOOKUP($B177,[1]Parts_labellisées!$B178:$P$275,7,FALSE)</f>
        <v>8</v>
      </c>
      <c r="H177" s="13">
        <f>VLOOKUP($B177,[1]Parts_labellisées!$B178:$P$275,10,FALSE)</f>
        <v>44375</v>
      </c>
      <c r="I177" s="48" t="str">
        <f>HYPERLINK(IF(VLOOKUP($B177,[1]Parts_labellisées!$B178:$O178,13,FALSE)=0,VLOOKUP($B177,[1]Parts_labellisées!$B178:$O178,14,FALSE),VLOOKUP($B177,[1]Parts_labellisées!$B178:$O178,13,FALSE)))</f>
        <v>FR0010342220</v>
      </c>
      <c r="J177" s="16" t="str">
        <f>VLOOKUP($B177,[1]Parts_labellisées!$B178:$P$275,15,FALSE)</f>
        <v>S</v>
      </c>
    </row>
    <row r="178" spans="1:10" x14ac:dyDescent="0.2">
      <c r="A178" s="41" t="s">
        <v>95</v>
      </c>
      <c r="B178" s="33" t="s">
        <v>106</v>
      </c>
      <c r="C178" s="42" t="s">
        <v>99</v>
      </c>
      <c r="D178" s="52">
        <f>VLOOKUP($B178,[1]Parts_labellisées!$B179:$P$275,3,FALSE)</f>
        <v>3</v>
      </c>
      <c r="E178" s="12" t="str">
        <f>VLOOKUP($B178,[1]Parts_labellisées!$B179:$P$275,5,FALSE)</f>
        <v>Diversifié</v>
      </c>
      <c r="F178" s="12" t="str">
        <f>VLOOKUP($B178,[1]Parts_labellisées!$B179:$P$275,6,FALSE)</f>
        <v>oui</v>
      </c>
      <c r="G178" s="12">
        <f>VLOOKUP($B178,[1]Parts_labellisées!$B179:$P$275,7,FALSE)</f>
        <v>8</v>
      </c>
      <c r="H178" s="13">
        <f>VLOOKUP($B178,[1]Parts_labellisées!$B179:$P$275,10,FALSE)</f>
        <v>45831</v>
      </c>
      <c r="I178" s="48" t="str">
        <f>HYPERLINK(IF(VLOOKUP($B178,[1]Parts_labellisées!$B179:$O179,13,FALSE)=0,VLOOKUP($B178,[1]Parts_labellisées!$B179:$O179,14,FALSE),VLOOKUP($B178,[1]Parts_labellisées!$B179:$O179,13,FALSE)))</f>
        <v>990000205039</v>
      </c>
      <c r="J178" s="16" t="str">
        <f>VLOOKUP($B178,[1]Parts_labellisées!$B179:$P$275,15,FALSE)</f>
        <v>S</v>
      </c>
    </row>
    <row r="179" spans="1:10" x14ac:dyDescent="0.2">
      <c r="A179" s="41" t="s">
        <v>95</v>
      </c>
      <c r="B179" s="33" t="s">
        <v>106</v>
      </c>
      <c r="C179" s="42" t="s">
        <v>100</v>
      </c>
      <c r="D179" s="52">
        <f>VLOOKUP($B179,[1]Parts_labellisées!$B180:$P$275,3,FALSE)</f>
        <v>3</v>
      </c>
      <c r="E179" s="12" t="str">
        <f>VLOOKUP($B179,[1]Parts_labellisées!$B180:$P$275,5,FALSE)</f>
        <v>Diversifié</v>
      </c>
      <c r="F179" s="12" t="str">
        <f>VLOOKUP($B179,[1]Parts_labellisées!$B180:$P$275,6,FALSE)</f>
        <v>oui</v>
      </c>
      <c r="G179" s="12">
        <f>VLOOKUP($B179,[1]Parts_labellisées!$B180:$P$275,7,FALSE)</f>
        <v>8</v>
      </c>
      <c r="H179" s="13">
        <f>VLOOKUP($B179,[1]Parts_labellisées!$B180:$P$275,10,FALSE)</f>
        <v>45831</v>
      </c>
      <c r="I179" s="48" t="str">
        <f>HYPERLINK(IF(VLOOKUP($B179,[1]Parts_labellisées!$B180:$O180,13,FALSE)=0,VLOOKUP($B179,[1]Parts_labellisées!$B180:$O180,14,FALSE),VLOOKUP($B179,[1]Parts_labellisées!$B180:$O180,13,FALSE)))</f>
        <v>990000205019</v>
      </c>
      <c r="J179" s="16" t="str">
        <f>VLOOKUP($B179,[1]Parts_labellisées!$B180:$P$275,15,FALSE)</f>
        <v>S</v>
      </c>
    </row>
    <row r="180" spans="1:10" x14ac:dyDescent="0.2">
      <c r="A180" s="41" t="s">
        <v>95</v>
      </c>
      <c r="B180" s="33" t="s">
        <v>106</v>
      </c>
      <c r="C180" s="42" t="s">
        <v>101</v>
      </c>
      <c r="D180" s="52">
        <f>VLOOKUP($B180,[1]Parts_labellisées!$B181:$P$275,3,FALSE)</f>
        <v>3</v>
      </c>
      <c r="E180" s="12" t="str">
        <f>VLOOKUP($B180,[1]Parts_labellisées!$B181:$P$275,5,FALSE)</f>
        <v>Diversifié</v>
      </c>
      <c r="F180" s="12" t="str">
        <f>VLOOKUP($B180,[1]Parts_labellisées!$B181:$P$275,6,FALSE)</f>
        <v>oui</v>
      </c>
      <c r="G180" s="12">
        <f>VLOOKUP($B180,[1]Parts_labellisées!$B181:$P$275,7,FALSE)</f>
        <v>8</v>
      </c>
      <c r="H180" s="13">
        <f>VLOOKUP($B180,[1]Parts_labellisées!$B181:$P$275,10,FALSE)</f>
        <v>45831</v>
      </c>
      <c r="I180" s="48" t="str">
        <f>HYPERLINK(IF(VLOOKUP($B180,[1]Parts_labellisées!$B181:$O181,13,FALSE)=0,VLOOKUP($B180,[1]Parts_labellisées!$B181:$O181,14,FALSE),VLOOKUP($B180,[1]Parts_labellisées!$B181:$O181,13,FALSE)))</f>
        <v>990000205029</v>
      </c>
      <c r="J180" s="16" t="str">
        <f>VLOOKUP($B180,[1]Parts_labellisées!$B181:$P$275,15,FALSE)</f>
        <v>S</v>
      </c>
    </row>
    <row r="181" spans="1:10" x14ac:dyDescent="0.2">
      <c r="A181" s="38" t="s">
        <v>95</v>
      </c>
      <c r="B181" s="32" t="s">
        <v>107</v>
      </c>
      <c r="C181" s="43" t="s">
        <v>97</v>
      </c>
      <c r="D181" s="50">
        <f>VLOOKUP($B181,[1]Parts_labellisées!$B182:$P$275,3,FALSE)</f>
        <v>3</v>
      </c>
      <c r="E181" s="20" t="str">
        <f>VLOOKUP($B181,[1]Parts_labellisées!$B182:$P$275,5,FALSE)</f>
        <v>Diversifié</v>
      </c>
      <c r="F181" s="20" t="str">
        <f>VLOOKUP($B181,[1]Parts_labellisées!$B182:$P$275,6,FALSE)</f>
        <v>oui</v>
      </c>
      <c r="G181" s="20">
        <f>VLOOKUP($B181,[1]Parts_labellisées!$B182:$P$275,7,FALSE)</f>
        <v>8</v>
      </c>
      <c r="H181" s="21">
        <f>VLOOKUP($B181,[1]Parts_labellisées!$B182:$P$275,10,FALSE)</f>
        <v>44375</v>
      </c>
      <c r="I181" s="36" t="str">
        <f>HYPERLINK(IF(VLOOKUP($B181,[1]Parts_labellisées!$B182:$O182,13,FALSE)=0,VLOOKUP($B181,[1]Parts_labellisées!$B182:$O182,14,FALSE),VLOOKUP($B181,[1]Parts_labellisées!$B182:$O182,13,FALSE)))</f>
        <v>990000114899</v>
      </c>
      <c r="J181" s="23" t="str">
        <f>VLOOKUP($B181,[1]Parts_labellisées!$B182:$P$275,15,FALSE)</f>
        <v>P</v>
      </c>
    </row>
    <row r="182" spans="1:10" x14ac:dyDescent="0.2">
      <c r="A182" s="41" t="s">
        <v>95</v>
      </c>
      <c r="B182" s="33" t="s">
        <v>107</v>
      </c>
      <c r="C182" s="42" t="s">
        <v>98</v>
      </c>
      <c r="D182" s="52">
        <f>VLOOKUP($B182,[1]Parts_labellisées!$B183:$P$275,3,FALSE)</f>
        <v>3</v>
      </c>
      <c r="E182" s="12" t="str">
        <f>VLOOKUP($B182,[1]Parts_labellisées!$B183:$P$275,5,FALSE)</f>
        <v>Diversifié</v>
      </c>
      <c r="F182" s="12" t="str">
        <f>VLOOKUP($B182,[1]Parts_labellisées!$B183:$P$275,6,FALSE)</f>
        <v>oui</v>
      </c>
      <c r="G182" s="12">
        <f>VLOOKUP($B182,[1]Parts_labellisées!$B183:$P$275,7,FALSE)</f>
        <v>8</v>
      </c>
      <c r="H182" s="13">
        <f>VLOOKUP($B182,[1]Parts_labellisées!$B183:$P$275,10,FALSE)</f>
        <v>44375</v>
      </c>
      <c r="I182" s="47" t="str">
        <f>HYPERLINK(IF(VLOOKUP($B182,[1]Parts_labellisées!$B183:$O183,13,FALSE)=0,VLOOKUP($B182,[1]Parts_labellisées!$B183:$O183,14,FALSE),VLOOKUP($B182,[1]Parts_labellisées!$B183:$O183,13,FALSE)))</f>
        <v>990000114909</v>
      </c>
      <c r="J182" s="16" t="str">
        <f>VLOOKUP($B182,[1]Parts_labellisées!$B183:$P$275,15,FALSE)</f>
        <v>S</v>
      </c>
    </row>
    <row r="183" spans="1:10" x14ac:dyDescent="0.2">
      <c r="A183" s="38" t="s">
        <v>95</v>
      </c>
      <c r="B183" s="32" t="s">
        <v>108</v>
      </c>
      <c r="C183" s="43" t="s">
        <v>97</v>
      </c>
      <c r="D183" s="50">
        <f>VLOOKUP($B183,[1]Parts_labellisées!$B184:$P$275,3,FALSE)</f>
        <v>3</v>
      </c>
      <c r="E183" s="20" t="str">
        <f>VLOOKUP($B183,[1]Parts_labellisées!$B184:$P$275,5,FALSE)</f>
        <v>Diversifié</v>
      </c>
      <c r="F183" s="20" t="str">
        <f>VLOOKUP($B183,[1]Parts_labellisées!$B184:$P$275,6,FALSE)</f>
        <v>oui</v>
      </c>
      <c r="G183" s="20">
        <f>VLOOKUP($B183,[1]Parts_labellisées!$B184:$P$275,7,FALSE)</f>
        <v>8</v>
      </c>
      <c r="H183" s="21">
        <f>VLOOKUP($B183,[1]Parts_labellisées!$B184:$P$275,10,FALSE)</f>
        <v>44375</v>
      </c>
      <c r="I183" s="36" t="str">
        <f>HYPERLINK(IF(VLOOKUP($B183,[1]Parts_labellisées!$B184:$O184,13,FALSE)=0,VLOOKUP($B183,[1]Parts_labellisées!$B184:$O184,14,FALSE),VLOOKUP($B183,[1]Parts_labellisées!$B184:$O184,13,FALSE)))</f>
        <v>990000058079</v>
      </c>
      <c r="J183" s="23" t="str">
        <f>VLOOKUP($B183,[1]Parts_labellisées!$B184:$P$275,15,FALSE)</f>
        <v>P</v>
      </c>
    </row>
    <row r="184" spans="1:10" x14ac:dyDescent="0.2">
      <c r="A184" s="41" t="s">
        <v>95</v>
      </c>
      <c r="B184" s="33" t="s">
        <v>108</v>
      </c>
      <c r="C184" s="42" t="s">
        <v>98</v>
      </c>
      <c r="D184" s="52">
        <f>VLOOKUP($B184,[1]Parts_labellisées!$B185:$P$275,3,FALSE)</f>
        <v>3</v>
      </c>
      <c r="E184" s="12" t="str">
        <f>VLOOKUP($B184,[1]Parts_labellisées!$B185:$P$275,5,FALSE)</f>
        <v>Diversifié</v>
      </c>
      <c r="F184" s="12" t="str">
        <f>VLOOKUP($B184,[1]Parts_labellisées!$B185:$P$275,6,FALSE)</f>
        <v>oui</v>
      </c>
      <c r="G184" s="12">
        <f>VLOOKUP($B184,[1]Parts_labellisées!$B185:$P$275,7,FALSE)</f>
        <v>8</v>
      </c>
      <c r="H184" s="13">
        <f>VLOOKUP($B184,[1]Parts_labellisées!$B185:$P$275,10,FALSE)</f>
        <v>44375</v>
      </c>
      <c r="I184" s="47" t="str">
        <f>HYPERLINK(IF(VLOOKUP($B184,[1]Parts_labellisées!$B185:$O185,13,FALSE)=0,VLOOKUP($B184,[1]Parts_labellisées!$B185:$O185,14,FALSE),VLOOKUP($B184,[1]Parts_labellisées!$B185:$O185,13,FALSE)))</f>
        <v>990000108389</v>
      </c>
      <c r="J184" s="16" t="str">
        <f>VLOOKUP($B184,[1]Parts_labellisées!$B185:$P$275,15,FALSE)</f>
        <v>S</v>
      </c>
    </row>
    <row r="185" spans="1:10" x14ac:dyDescent="0.2">
      <c r="A185" s="38" t="s">
        <v>95</v>
      </c>
      <c r="B185" s="32" t="s">
        <v>109</v>
      </c>
      <c r="C185" s="43" t="s">
        <v>97</v>
      </c>
      <c r="D185" s="50">
        <f>VLOOKUP($B185,[1]Parts_labellisées!$B186:$P$275,3,FALSE)</f>
        <v>3</v>
      </c>
      <c r="E185" s="20" t="str">
        <f>VLOOKUP($B185,[1]Parts_labellisées!$B186:$P$275,5,FALSE)</f>
        <v>Diversifié</v>
      </c>
      <c r="F185" s="20" t="str">
        <f>VLOOKUP($B185,[1]Parts_labellisées!$B186:$P$275,6,FALSE)</f>
        <v>oui</v>
      </c>
      <c r="G185" s="20">
        <f>VLOOKUP($B185,[1]Parts_labellisées!$B186:$P$275,7,FALSE)</f>
        <v>8</v>
      </c>
      <c r="H185" s="21">
        <f>VLOOKUP($B185,[1]Parts_labellisées!$B186:$P$275,10,FALSE)</f>
        <v>44375</v>
      </c>
      <c r="I185" s="36" t="str">
        <f>HYPERLINK(IF(VLOOKUP($B185,[1]Parts_labellisées!$B186:$O186,13,FALSE)=0,VLOOKUP($B185,[1]Parts_labellisées!$B186:$O186,14,FALSE),VLOOKUP($B185,[1]Parts_labellisées!$B186:$O186,13,FALSE)))</f>
        <v>990000030499</v>
      </c>
      <c r="J185" s="23" t="str">
        <f>VLOOKUP($B185,[1]Parts_labellisées!$B186:$P$275,15,FALSE)</f>
        <v>P</v>
      </c>
    </row>
    <row r="186" spans="1:10" x14ac:dyDescent="0.2">
      <c r="A186" s="41" t="s">
        <v>95</v>
      </c>
      <c r="B186" s="33" t="s">
        <v>109</v>
      </c>
      <c r="C186" s="42" t="s">
        <v>98</v>
      </c>
      <c r="D186" s="52">
        <f>VLOOKUP($B186,[1]Parts_labellisées!$B187:$P$275,3,FALSE)</f>
        <v>3</v>
      </c>
      <c r="E186" s="12" t="str">
        <f>VLOOKUP($B186,[1]Parts_labellisées!$B187:$P$275,5,FALSE)</f>
        <v>Diversifié</v>
      </c>
      <c r="F186" s="12" t="str">
        <f>VLOOKUP($B186,[1]Parts_labellisées!$B187:$P$275,6,FALSE)</f>
        <v>oui</v>
      </c>
      <c r="G186" s="12">
        <f>VLOOKUP($B186,[1]Parts_labellisées!$B187:$P$275,7,FALSE)</f>
        <v>8</v>
      </c>
      <c r="H186" s="13">
        <f>VLOOKUP($B186,[1]Parts_labellisées!$B187:$P$275,10,FALSE)</f>
        <v>44375</v>
      </c>
      <c r="I186" s="47" t="str">
        <f>HYPERLINK(IF(VLOOKUP($B186,[1]Parts_labellisées!$B187:$O187,13,FALSE)=0,VLOOKUP($B186,[1]Parts_labellisées!$B187:$O187,14,FALSE),VLOOKUP($B186,[1]Parts_labellisées!$B187:$O187,13,FALSE)))</f>
        <v>990000108399</v>
      </c>
      <c r="J186" s="16" t="str">
        <f>VLOOKUP($B186,[1]Parts_labellisées!$B187:$P$275,15,FALSE)</f>
        <v>S</v>
      </c>
    </row>
    <row r="187" spans="1:10" x14ac:dyDescent="0.2">
      <c r="A187" s="38" t="s">
        <v>95</v>
      </c>
      <c r="B187" s="32" t="s">
        <v>110</v>
      </c>
      <c r="C187" s="43" t="s">
        <v>97</v>
      </c>
      <c r="D187" s="50">
        <f>VLOOKUP($B187,[1]Parts_labellisées!$B188:$P$275,3,FALSE)</f>
        <v>3</v>
      </c>
      <c r="E187" s="20" t="str">
        <f>VLOOKUP($B187,[1]Parts_labellisées!$B188:$P$275,5,FALSE)</f>
        <v>Diversifié</v>
      </c>
      <c r="F187" s="20" t="str">
        <f>VLOOKUP($B187,[1]Parts_labellisées!$B188:$P$275,6,FALSE)</f>
        <v>oui</v>
      </c>
      <c r="G187" s="20">
        <f>VLOOKUP($B187,[1]Parts_labellisées!$B188:$P$275,7,FALSE)</f>
        <v>8</v>
      </c>
      <c r="H187" s="21">
        <f>VLOOKUP($B187,[1]Parts_labellisées!$B188:$P$275,10,FALSE)</f>
        <v>44375</v>
      </c>
      <c r="I187" s="36" t="str">
        <f>HYPERLINK(IF(VLOOKUP($B187,[1]Parts_labellisées!$B188:$O188,13,FALSE)=0,VLOOKUP($B187,[1]Parts_labellisées!$B188:$O188,14,FALSE),VLOOKUP($B187,[1]Parts_labellisées!$B188:$O188,13,FALSE)))</f>
        <v>990000032179</v>
      </c>
      <c r="J187" s="23" t="str">
        <f>VLOOKUP($B187,[1]Parts_labellisées!$B188:$P$275,15,FALSE)</f>
        <v>P</v>
      </c>
    </row>
    <row r="188" spans="1:10" x14ac:dyDescent="0.2">
      <c r="A188" s="41" t="s">
        <v>95</v>
      </c>
      <c r="B188" s="33" t="s">
        <v>110</v>
      </c>
      <c r="C188" s="42" t="s">
        <v>98</v>
      </c>
      <c r="D188" s="52">
        <f>VLOOKUP($B188,[1]Parts_labellisées!$B189:$P$275,3,FALSE)</f>
        <v>3</v>
      </c>
      <c r="E188" s="12" t="str">
        <f>VLOOKUP($B188,[1]Parts_labellisées!$B189:$P$275,5,FALSE)</f>
        <v>Diversifié</v>
      </c>
      <c r="F188" s="12" t="str">
        <f>VLOOKUP($B188,[1]Parts_labellisées!$B189:$P$275,6,FALSE)</f>
        <v>oui</v>
      </c>
      <c r="G188" s="12">
        <f>VLOOKUP($B188,[1]Parts_labellisées!$B189:$P$275,7,FALSE)</f>
        <v>8</v>
      </c>
      <c r="H188" s="13">
        <f>VLOOKUP($B188,[1]Parts_labellisées!$B189:$P$275,10,FALSE)</f>
        <v>44375</v>
      </c>
      <c r="I188" s="47" t="str">
        <f>HYPERLINK(IF(VLOOKUP($B188,[1]Parts_labellisées!$B189:$O189,13,FALSE)=0,VLOOKUP($B188,[1]Parts_labellisées!$B189:$O189,14,FALSE),VLOOKUP($B188,[1]Parts_labellisées!$B189:$O189,13,FALSE)))</f>
        <v>990000108429</v>
      </c>
      <c r="J188" s="16" t="str">
        <f>VLOOKUP($B188,[1]Parts_labellisées!$B189:$P$275,15,FALSE)</f>
        <v>S</v>
      </c>
    </row>
    <row r="189" spans="1:10" x14ac:dyDescent="0.2">
      <c r="A189" s="38" t="s">
        <v>95</v>
      </c>
      <c r="B189" s="32" t="s">
        <v>111</v>
      </c>
      <c r="C189" s="43" t="s">
        <v>97</v>
      </c>
      <c r="D189" s="50">
        <f>VLOOKUP($B189,[1]Parts_labellisées!$B190:$P$275,3,FALSE)</f>
        <v>3</v>
      </c>
      <c r="E189" s="20" t="str">
        <f>VLOOKUP($B189,[1]Parts_labellisées!$B190:$P$275,5,FALSE)</f>
        <v>Diversifié</v>
      </c>
      <c r="F189" s="20" t="str">
        <f>VLOOKUP($B189,[1]Parts_labellisées!$B190:$P$275,6,FALSE)</f>
        <v>oui</v>
      </c>
      <c r="G189" s="20">
        <f>VLOOKUP($B189,[1]Parts_labellisées!$B190:$P$275,7,FALSE)</f>
        <v>8</v>
      </c>
      <c r="H189" s="21">
        <f>VLOOKUP($B189,[1]Parts_labellisées!$B190:$P$275,10,FALSE)</f>
        <v>44375</v>
      </c>
      <c r="I189" s="36" t="str">
        <f>HYPERLINK(IF(VLOOKUP($B189,[1]Parts_labellisées!$B190:$O190,13,FALSE)=0,VLOOKUP($B189,[1]Parts_labellisées!$B190:$O190,14,FALSE),VLOOKUP($B189,[1]Parts_labellisées!$B190:$O190,13,FALSE)))</f>
        <v>990000030219</v>
      </c>
      <c r="J189" s="23" t="str">
        <f>VLOOKUP($B189,[1]Parts_labellisées!$B190:$P$275,15,FALSE)</f>
        <v>P</v>
      </c>
    </row>
    <row r="190" spans="1:10" x14ac:dyDescent="0.2">
      <c r="A190" s="41" t="s">
        <v>95</v>
      </c>
      <c r="B190" s="33" t="s">
        <v>111</v>
      </c>
      <c r="C190" s="42" t="s">
        <v>98</v>
      </c>
      <c r="D190" s="52">
        <f>VLOOKUP($B190,[1]Parts_labellisées!$B191:$P$275,3,FALSE)</f>
        <v>3</v>
      </c>
      <c r="E190" s="12" t="str">
        <f>VLOOKUP($B190,[1]Parts_labellisées!$B191:$P$275,5,FALSE)</f>
        <v>Diversifié</v>
      </c>
      <c r="F190" s="12" t="str">
        <f>VLOOKUP($B190,[1]Parts_labellisées!$B191:$P$275,6,FALSE)</f>
        <v>oui</v>
      </c>
      <c r="G190" s="12">
        <f>VLOOKUP($B190,[1]Parts_labellisées!$B191:$P$275,7,FALSE)</f>
        <v>8</v>
      </c>
      <c r="H190" s="13">
        <f>VLOOKUP($B190,[1]Parts_labellisées!$B191:$P$275,10,FALSE)</f>
        <v>44375</v>
      </c>
      <c r="I190" s="47" t="str">
        <f>HYPERLINK(IF(VLOOKUP($B190,[1]Parts_labellisées!$B191:$O191,13,FALSE)=0,VLOOKUP($B190,[1]Parts_labellisées!$B191:$O191,14,FALSE),VLOOKUP($B190,[1]Parts_labellisées!$B191:$O191,13,FALSE)))</f>
        <v>990000108419</v>
      </c>
      <c r="J190" s="16" t="str">
        <f>VLOOKUP($B190,[1]Parts_labellisées!$B191:$P$275,15,FALSE)</f>
        <v>S</v>
      </c>
    </row>
    <row r="191" spans="1:10" x14ac:dyDescent="0.2">
      <c r="A191" s="38" t="s">
        <v>95</v>
      </c>
      <c r="B191" s="32" t="s">
        <v>112</v>
      </c>
      <c r="C191" s="43" t="s">
        <v>97</v>
      </c>
      <c r="D191" s="50">
        <f>VLOOKUP($B191,[1]Parts_labellisées!$B192:$P$275,3,FALSE)</f>
        <v>3</v>
      </c>
      <c r="E191" s="20" t="str">
        <f>VLOOKUP($B191,[1]Parts_labellisées!$B192:$P$275,5,FALSE)</f>
        <v>Diversifié</v>
      </c>
      <c r="F191" s="20" t="str">
        <f>VLOOKUP($B191,[1]Parts_labellisées!$B192:$P$275,6,FALSE)</f>
        <v>oui</v>
      </c>
      <c r="G191" s="20">
        <f>VLOOKUP($B191,[1]Parts_labellisées!$B192:$P$275,7,FALSE)</f>
        <v>8</v>
      </c>
      <c r="H191" s="21">
        <f>VLOOKUP($B191,[1]Parts_labellisées!$B192:$P$275,10,FALSE)</f>
        <v>44375</v>
      </c>
      <c r="I191" s="36" t="str">
        <f>HYPERLINK(IF(VLOOKUP($B191,[1]Parts_labellisées!$B192:$O192,13,FALSE)=0,VLOOKUP($B191,[1]Parts_labellisées!$B192:$O192,14,FALSE),VLOOKUP($B191,[1]Parts_labellisées!$B192:$O192,13,FALSE)))</f>
        <v>990000031629</v>
      </c>
      <c r="J191" s="23" t="str">
        <f>VLOOKUP($B191,[1]Parts_labellisées!$B192:$P$275,15,FALSE)</f>
        <v>P</v>
      </c>
    </row>
    <row r="192" spans="1:10" x14ac:dyDescent="0.2">
      <c r="A192" s="41" t="s">
        <v>95</v>
      </c>
      <c r="B192" s="33" t="s">
        <v>112</v>
      </c>
      <c r="C192" s="42" t="s">
        <v>98</v>
      </c>
      <c r="D192" s="52">
        <f>VLOOKUP($B192,[1]Parts_labellisées!$B193:$P$275,3,FALSE)</f>
        <v>3</v>
      </c>
      <c r="E192" s="12" t="str">
        <f>VLOOKUP($B192,[1]Parts_labellisées!$B193:$P$275,5,FALSE)</f>
        <v>Diversifié</v>
      </c>
      <c r="F192" s="12" t="str">
        <f>VLOOKUP($B192,[1]Parts_labellisées!$B193:$P$275,6,FALSE)</f>
        <v>oui</v>
      </c>
      <c r="G192" s="12">
        <f>VLOOKUP($B192,[1]Parts_labellisées!$B193:$P$275,7,FALSE)</f>
        <v>8</v>
      </c>
      <c r="H192" s="13">
        <f>VLOOKUP($B192,[1]Parts_labellisées!$B193:$P$275,10,FALSE)</f>
        <v>44375</v>
      </c>
      <c r="I192" s="47" t="str">
        <f>HYPERLINK(IF(VLOOKUP($B192,[1]Parts_labellisées!$B193:$O193,13,FALSE)=0,VLOOKUP($B192,[1]Parts_labellisées!$B193:$O193,14,FALSE),VLOOKUP($B192,[1]Parts_labellisées!$B193:$O193,13,FALSE)))</f>
        <v>990000108439</v>
      </c>
      <c r="J192" s="16" t="str">
        <f>VLOOKUP($B192,[1]Parts_labellisées!$B193:$P$275,15,FALSE)</f>
        <v>S</v>
      </c>
    </row>
    <row r="193" spans="1:10" x14ac:dyDescent="0.2">
      <c r="A193" s="38" t="s">
        <v>95</v>
      </c>
      <c r="B193" s="32" t="s">
        <v>113</v>
      </c>
      <c r="C193" s="43" t="s">
        <v>97</v>
      </c>
      <c r="D193" s="50">
        <f>VLOOKUP($B193,[1]Parts_labellisées!$B194:$P$275,3,FALSE)</f>
        <v>3</v>
      </c>
      <c r="E193" s="20" t="str">
        <f>VLOOKUP($B193,[1]Parts_labellisées!$B194:$P$275,5,FALSE)</f>
        <v>Diversifié</v>
      </c>
      <c r="F193" s="20" t="str">
        <f>VLOOKUP($B193,[1]Parts_labellisées!$B194:$P$275,6,FALSE)</f>
        <v>oui</v>
      </c>
      <c r="G193" s="20">
        <f>VLOOKUP($B193,[1]Parts_labellisées!$B194:$P$275,7,FALSE)</f>
        <v>8</v>
      </c>
      <c r="H193" s="21">
        <f>VLOOKUP($B193,[1]Parts_labellisées!$B194:$P$275,10,FALSE)</f>
        <v>44375</v>
      </c>
      <c r="I193" s="51" t="str">
        <f>HYPERLINK(IF(VLOOKUP($B193,[1]Parts_labellisées!$B194:$O194,13,FALSE)=0,VLOOKUP($B193,[1]Parts_labellisées!$B194:$O194,14,FALSE),VLOOKUP($B193,[1]Parts_labellisées!$B194:$O194,13,FALSE)))</f>
        <v>990000061399</v>
      </c>
      <c r="J193" s="23" t="str">
        <f>VLOOKUP($B193,[1]Parts_labellisées!$B194:$P$275,15,FALSE)</f>
        <v>P</v>
      </c>
    </row>
    <row r="194" spans="1:10" x14ac:dyDescent="0.2">
      <c r="A194" s="41" t="s">
        <v>95</v>
      </c>
      <c r="B194" s="33" t="s">
        <v>113</v>
      </c>
      <c r="C194" s="42" t="s">
        <v>98</v>
      </c>
      <c r="D194" s="52">
        <f>VLOOKUP($B194,[1]Parts_labellisées!$B195:$P$275,3,FALSE)</f>
        <v>3</v>
      </c>
      <c r="E194" s="12" t="str">
        <f>VLOOKUP($B194,[1]Parts_labellisées!$B195:$P$275,5,FALSE)</f>
        <v>Diversifié</v>
      </c>
      <c r="F194" s="12" t="str">
        <f>VLOOKUP($B194,[1]Parts_labellisées!$B195:$P$275,6,FALSE)</f>
        <v>oui</v>
      </c>
      <c r="G194" s="12">
        <f>VLOOKUP($B194,[1]Parts_labellisées!$B195:$P$275,7,FALSE)</f>
        <v>8</v>
      </c>
      <c r="H194" s="13">
        <f>VLOOKUP($B194,[1]Parts_labellisées!$B195:$P$275,10,FALSE)</f>
        <v>44375</v>
      </c>
      <c r="I194" s="48" t="str">
        <f>HYPERLINK(IF(VLOOKUP($B194,[1]Parts_labellisées!$B195:$O195,13,FALSE)=0,VLOOKUP($B194,[1]Parts_labellisées!$B195:$O195,14,FALSE),VLOOKUP($B194,[1]Parts_labellisées!$B195:$O195,13,FALSE)))</f>
        <v>990000124249</v>
      </c>
      <c r="J194" s="16" t="str">
        <f>VLOOKUP($B194,[1]Parts_labellisées!$B195:$P$275,15,FALSE)</f>
        <v>S</v>
      </c>
    </row>
    <row r="195" spans="1:10" x14ac:dyDescent="0.2">
      <c r="A195" s="41" t="s">
        <v>95</v>
      </c>
      <c r="B195" s="33" t="s">
        <v>113</v>
      </c>
      <c r="C195" s="42" t="s">
        <v>99</v>
      </c>
      <c r="D195" s="52">
        <f>VLOOKUP($B195,[1]Parts_labellisées!$B196:$P$275,3,FALSE)</f>
        <v>3</v>
      </c>
      <c r="E195" s="12" t="str">
        <f>VLOOKUP($B195,[1]Parts_labellisées!$B196:$P$275,5,FALSE)</f>
        <v>Diversifié</v>
      </c>
      <c r="F195" s="12" t="str">
        <f>VLOOKUP($B195,[1]Parts_labellisées!$B196:$P$275,6,FALSE)</f>
        <v>oui</v>
      </c>
      <c r="G195" s="12">
        <f>VLOOKUP($B195,[1]Parts_labellisées!$B196:$P$275,7,FALSE)</f>
        <v>8</v>
      </c>
      <c r="H195" s="13">
        <f>VLOOKUP($B195,[1]Parts_labellisées!$B196:$P$275,10,FALSE)</f>
        <v>45831</v>
      </c>
      <c r="I195" s="48" t="str">
        <f>HYPERLINK(IF(VLOOKUP($B195,[1]Parts_labellisées!$B196:$O196,13,FALSE)=0,VLOOKUP($B195,[1]Parts_labellisées!$B196:$O196,14,FALSE),VLOOKUP($B195,[1]Parts_labellisées!$B196:$O196,13,FALSE)))</f>
        <v>990000205069</v>
      </c>
      <c r="J195" s="16" t="str">
        <f>VLOOKUP($B195,[1]Parts_labellisées!$B196:$P$275,15,FALSE)</f>
        <v>S</v>
      </c>
    </row>
    <row r="196" spans="1:10" x14ac:dyDescent="0.2">
      <c r="A196" s="41" t="s">
        <v>95</v>
      </c>
      <c r="B196" s="33" t="s">
        <v>113</v>
      </c>
      <c r="C196" s="42" t="s">
        <v>100</v>
      </c>
      <c r="D196" s="52">
        <f>VLOOKUP($B196,[1]Parts_labellisées!$B197:$P$275,3,FALSE)</f>
        <v>3</v>
      </c>
      <c r="E196" s="12" t="str">
        <f>VLOOKUP($B196,[1]Parts_labellisées!$B197:$P$275,5,FALSE)</f>
        <v>Diversifié</v>
      </c>
      <c r="F196" s="12" t="str">
        <f>VLOOKUP($B196,[1]Parts_labellisées!$B197:$P$275,6,FALSE)</f>
        <v>oui</v>
      </c>
      <c r="G196" s="12">
        <f>VLOOKUP($B196,[1]Parts_labellisées!$B197:$P$275,7,FALSE)</f>
        <v>8</v>
      </c>
      <c r="H196" s="13">
        <f>VLOOKUP($B196,[1]Parts_labellisées!$B197:$P$275,10,FALSE)</f>
        <v>45831</v>
      </c>
      <c r="I196" s="48" t="str">
        <f>HYPERLINK(IF(VLOOKUP($B196,[1]Parts_labellisées!$B197:$O197,13,FALSE)=0,VLOOKUP($B196,[1]Parts_labellisées!$B197:$O197,14,FALSE),VLOOKUP($B196,[1]Parts_labellisées!$B197:$O197,13,FALSE)))</f>
        <v>990000205049</v>
      </c>
      <c r="J196" s="16" t="str">
        <f>VLOOKUP($B196,[1]Parts_labellisées!$B197:$P$275,15,FALSE)</f>
        <v>S</v>
      </c>
    </row>
    <row r="197" spans="1:10" x14ac:dyDescent="0.2">
      <c r="A197" s="41" t="s">
        <v>95</v>
      </c>
      <c r="B197" s="33" t="s">
        <v>113</v>
      </c>
      <c r="C197" s="42" t="s">
        <v>101</v>
      </c>
      <c r="D197" s="52">
        <f>VLOOKUP($B197,[1]Parts_labellisées!$B198:$P$275,3,FALSE)</f>
        <v>3</v>
      </c>
      <c r="E197" s="12" t="str">
        <f>VLOOKUP($B197,[1]Parts_labellisées!$B198:$P$275,5,FALSE)</f>
        <v>Diversifié</v>
      </c>
      <c r="F197" s="12" t="str">
        <f>VLOOKUP($B197,[1]Parts_labellisées!$B198:$P$275,6,FALSE)</f>
        <v>oui</v>
      </c>
      <c r="G197" s="12">
        <f>VLOOKUP($B197,[1]Parts_labellisées!$B198:$P$275,7,FALSE)</f>
        <v>8</v>
      </c>
      <c r="H197" s="13">
        <f>VLOOKUP($B197,[1]Parts_labellisées!$B198:$P$275,10,FALSE)</f>
        <v>45831</v>
      </c>
      <c r="I197" s="48" t="str">
        <f>HYPERLINK(IF(VLOOKUP($B197,[1]Parts_labellisées!$B198:$O198,13,FALSE)=0,VLOOKUP($B197,[1]Parts_labellisées!$B198:$O198,14,FALSE),VLOOKUP($B197,[1]Parts_labellisées!$B198:$O198,13,FALSE)))</f>
        <v>990000205059</v>
      </c>
      <c r="J197" s="16" t="str">
        <f>VLOOKUP($B197,[1]Parts_labellisées!$B198:$P$275,15,FALSE)</f>
        <v>S</v>
      </c>
    </row>
    <row r="198" spans="1:10" x14ac:dyDescent="0.2">
      <c r="A198" s="38" t="s">
        <v>95</v>
      </c>
      <c r="B198" s="32" t="s">
        <v>114</v>
      </c>
      <c r="C198" s="43" t="s">
        <v>97</v>
      </c>
      <c r="D198" s="50">
        <f>VLOOKUP($B198,[1]Parts_labellisées!$B199:$P$275,3,FALSE)</f>
        <v>4</v>
      </c>
      <c r="E198" s="20" t="str">
        <f>VLOOKUP($B198,[1]Parts_labellisées!$B199:$P$275,5,FALSE)</f>
        <v>Actions</v>
      </c>
      <c r="F198" s="20" t="str">
        <f>VLOOKUP($B198,[1]Parts_labellisées!$B199:$P$275,6,FALSE)</f>
        <v>non</v>
      </c>
      <c r="G198" s="20">
        <f>VLOOKUP($B198,[1]Parts_labellisées!$B199:$P$275,7,FALSE)</f>
        <v>8</v>
      </c>
      <c r="H198" s="21">
        <f>VLOOKUP($B198,[1]Parts_labellisées!$B199:$P$275,10,FALSE)</f>
        <v>44375</v>
      </c>
      <c r="I198" s="51" t="str">
        <f>HYPERLINK(IF(VLOOKUP($B198,[1]Parts_labellisées!$B199:$O199,13,FALSE)=0,VLOOKUP($B198,[1]Parts_labellisées!$B199:$O199,14,FALSE),VLOOKUP($B198,[1]Parts_labellisées!$B199:$O199,13,FALSE)))</f>
        <v>990000081349</v>
      </c>
      <c r="J198" s="23" t="str">
        <f>VLOOKUP($B198,[1]Parts_labellisées!$B199:$P$275,15,FALSE)</f>
        <v>P</v>
      </c>
    </row>
    <row r="199" spans="1:10" x14ac:dyDescent="0.2">
      <c r="A199" s="41" t="s">
        <v>95</v>
      </c>
      <c r="B199" s="33" t="s">
        <v>114</v>
      </c>
      <c r="C199" s="42" t="s">
        <v>98</v>
      </c>
      <c r="D199" s="52">
        <f>VLOOKUP($B199,[1]Parts_labellisées!$B200:$P$275,3,FALSE)</f>
        <v>4</v>
      </c>
      <c r="E199" s="12" t="str">
        <f>VLOOKUP($B199,[1]Parts_labellisées!$B200:$P$275,5,FALSE)</f>
        <v>Actions</v>
      </c>
      <c r="F199" s="12" t="str">
        <f>VLOOKUP($B199,[1]Parts_labellisées!$B200:$P$275,6,FALSE)</f>
        <v>non</v>
      </c>
      <c r="G199" s="12">
        <f>VLOOKUP($B199,[1]Parts_labellisées!$B200:$P$275,7,FALSE)</f>
        <v>8</v>
      </c>
      <c r="H199" s="13">
        <f>VLOOKUP($B199,[1]Parts_labellisées!$B200:$P$275,10,FALSE)</f>
        <v>44375</v>
      </c>
      <c r="I199" s="48" t="str">
        <f>HYPERLINK(IF(VLOOKUP($B199,[1]Parts_labellisées!$B200:$O200,13,FALSE)=0,VLOOKUP($B199,[1]Parts_labellisées!$B200:$O200,14,FALSE),VLOOKUP($B199,[1]Parts_labellisées!$B200:$O200,13,FALSE)))</f>
        <v>990000124389</v>
      </c>
      <c r="J199" s="16" t="str">
        <f>VLOOKUP($B199,[1]Parts_labellisées!$B200:$P$275,15,FALSE)</f>
        <v>S</v>
      </c>
    </row>
    <row r="200" spans="1:10" x14ac:dyDescent="0.2">
      <c r="A200" s="41" t="s">
        <v>95</v>
      </c>
      <c r="B200" s="33" t="s">
        <v>114</v>
      </c>
      <c r="C200" s="42" t="s">
        <v>99</v>
      </c>
      <c r="D200" s="52">
        <f>VLOOKUP($B200,[1]Parts_labellisées!$B201:$P$275,3,FALSE)</f>
        <v>4</v>
      </c>
      <c r="E200" s="12" t="str">
        <f>VLOOKUP($B200,[1]Parts_labellisées!$B201:$P$275,5,FALSE)</f>
        <v>Actions</v>
      </c>
      <c r="F200" s="12" t="str">
        <f>VLOOKUP($B200,[1]Parts_labellisées!$B201:$P$275,6,FALSE)</f>
        <v>non</v>
      </c>
      <c r="G200" s="12">
        <f>VLOOKUP($B200,[1]Parts_labellisées!$B201:$P$275,7,FALSE)</f>
        <v>8</v>
      </c>
      <c r="H200" s="13">
        <f>VLOOKUP($B200,[1]Parts_labellisées!$B201:$P$275,10,FALSE)</f>
        <v>45831</v>
      </c>
      <c r="I200" s="48" t="str">
        <f>HYPERLINK(IF(VLOOKUP($B200,[1]Parts_labellisées!$B201:$O201,13,FALSE)=0,VLOOKUP($B200,[1]Parts_labellisées!$B201:$O201,14,FALSE),VLOOKUP($B200,[1]Parts_labellisées!$B201:$O201,13,FALSE)))</f>
        <v>990000205289</v>
      </c>
      <c r="J200" s="16" t="str">
        <f>VLOOKUP($B200,[1]Parts_labellisées!$B201:$P$275,15,FALSE)</f>
        <v>S</v>
      </c>
    </row>
    <row r="201" spans="1:10" x14ac:dyDescent="0.2">
      <c r="A201" s="41" t="s">
        <v>95</v>
      </c>
      <c r="B201" s="33" t="s">
        <v>114</v>
      </c>
      <c r="C201" s="42" t="s">
        <v>100</v>
      </c>
      <c r="D201" s="52">
        <f>VLOOKUP($B201,[1]Parts_labellisées!$B202:$P$275,3,FALSE)</f>
        <v>4</v>
      </c>
      <c r="E201" s="12" t="str">
        <f>VLOOKUP($B201,[1]Parts_labellisées!$B202:$P$275,5,FALSE)</f>
        <v>Actions</v>
      </c>
      <c r="F201" s="12" t="str">
        <f>VLOOKUP($B201,[1]Parts_labellisées!$B202:$P$275,6,FALSE)</f>
        <v>non</v>
      </c>
      <c r="G201" s="12">
        <f>VLOOKUP($B201,[1]Parts_labellisées!$B202:$P$275,7,FALSE)</f>
        <v>8</v>
      </c>
      <c r="H201" s="13">
        <f>VLOOKUP($B201,[1]Parts_labellisées!$B202:$P$275,10,FALSE)</f>
        <v>45831</v>
      </c>
      <c r="I201" s="48" t="str">
        <f>HYPERLINK(IF(VLOOKUP($B201,[1]Parts_labellisées!$B202:$O202,13,FALSE)=0,VLOOKUP($B201,[1]Parts_labellisées!$B202:$O202,14,FALSE),VLOOKUP($B201,[1]Parts_labellisées!$B202:$O202,13,FALSE)))</f>
        <v>990000205299</v>
      </c>
      <c r="J201" s="16" t="str">
        <f>VLOOKUP($B201,[1]Parts_labellisées!$B202:$P$275,15,FALSE)</f>
        <v>S</v>
      </c>
    </row>
    <row r="202" spans="1:10" x14ac:dyDescent="0.2">
      <c r="A202" s="41" t="s">
        <v>95</v>
      </c>
      <c r="B202" s="33" t="s">
        <v>114</v>
      </c>
      <c r="C202" s="42" t="s">
        <v>101</v>
      </c>
      <c r="D202" s="52">
        <f>VLOOKUP($B202,[1]Parts_labellisées!$B203:$P$275,3,FALSE)</f>
        <v>4</v>
      </c>
      <c r="E202" s="12" t="str">
        <f>VLOOKUP($B202,[1]Parts_labellisées!$B203:$P$275,5,FALSE)</f>
        <v>Actions</v>
      </c>
      <c r="F202" s="12" t="str">
        <f>VLOOKUP($B202,[1]Parts_labellisées!$B203:$P$275,6,FALSE)</f>
        <v>non</v>
      </c>
      <c r="G202" s="12">
        <f>VLOOKUP($B202,[1]Parts_labellisées!$B203:$P$275,7,FALSE)</f>
        <v>8</v>
      </c>
      <c r="H202" s="13">
        <f>VLOOKUP($B202,[1]Parts_labellisées!$B203:$P$275,10,FALSE)</f>
        <v>45831</v>
      </c>
      <c r="I202" s="48" t="str">
        <f>HYPERLINK(IF(VLOOKUP($B202,[1]Parts_labellisées!$B203:$O203,13,FALSE)=0,VLOOKUP($B202,[1]Parts_labellisées!$B203:$O203,14,FALSE),VLOOKUP($B202,[1]Parts_labellisées!$B203:$O203,13,FALSE)))</f>
        <v>990000205309</v>
      </c>
      <c r="J202" s="16" t="str">
        <f>VLOOKUP($B202,[1]Parts_labellisées!$B203:$P$275,15,FALSE)</f>
        <v>S</v>
      </c>
    </row>
    <row r="203" spans="1:10" x14ac:dyDescent="0.2">
      <c r="A203" s="38" t="s">
        <v>95</v>
      </c>
      <c r="B203" s="32" t="s">
        <v>115</v>
      </c>
      <c r="C203" s="43" t="s">
        <v>97</v>
      </c>
      <c r="D203" s="50">
        <f>VLOOKUP($B203,[1]Parts_labellisées!$B204:$P$275,3,FALSE)</f>
        <v>4</v>
      </c>
      <c r="E203" s="20" t="str">
        <f>VLOOKUP($B203,[1]Parts_labellisées!$B204:$P$275,5,FALSE)</f>
        <v>Actions</v>
      </c>
      <c r="F203" s="20" t="str">
        <f>VLOOKUP($B203,[1]Parts_labellisées!$B204:$P$275,6,FALSE)</f>
        <v>oui</v>
      </c>
      <c r="G203" s="20">
        <f>VLOOKUP($B203,[1]Parts_labellisées!$B204:$P$275,7,FALSE)</f>
        <v>8</v>
      </c>
      <c r="H203" s="21">
        <f>VLOOKUP($B203,[1]Parts_labellisées!$B204:$P$275,10,FALSE)</f>
        <v>44375</v>
      </c>
      <c r="I203" s="51" t="str">
        <f>HYPERLINK(IF(VLOOKUP($B203,[1]Parts_labellisées!$B204:$O204,13,FALSE)=0,VLOOKUP($B203,[1]Parts_labellisées!$B204:$O204,14,FALSE),VLOOKUP($B203,[1]Parts_labellisées!$B204:$O204,13,FALSE)))</f>
        <v>FR0010184978</v>
      </c>
      <c r="J203" s="23" t="str">
        <f>VLOOKUP($B203,[1]Parts_labellisées!$B204:$P$275,15,FALSE)</f>
        <v>P</v>
      </c>
    </row>
    <row r="204" spans="1:10" x14ac:dyDescent="0.2">
      <c r="A204" s="41" t="s">
        <v>95</v>
      </c>
      <c r="B204" s="33" t="s">
        <v>115</v>
      </c>
      <c r="C204" s="42" t="s">
        <v>98</v>
      </c>
      <c r="D204" s="52">
        <f>VLOOKUP($B204,[1]Parts_labellisées!$B205:$P$275,3,FALSE)</f>
        <v>4</v>
      </c>
      <c r="E204" s="12" t="str">
        <f>VLOOKUP($B204,[1]Parts_labellisées!$B205:$P$275,5,FALSE)</f>
        <v>Actions</v>
      </c>
      <c r="F204" s="12" t="str">
        <f>VLOOKUP($B204,[1]Parts_labellisées!$B205:$P$275,6,FALSE)</f>
        <v>oui</v>
      </c>
      <c r="G204" s="12">
        <f>VLOOKUP($B204,[1]Parts_labellisées!$B205:$P$275,7,FALSE)</f>
        <v>8</v>
      </c>
      <c r="H204" s="13">
        <f>VLOOKUP($B204,[1]Parts_labellisées!$B205:$P$275,10,FALSE)</f>
        <v>44375</v>
      </c>
      <c r="I204" s="48" t="str">
        <f>HYPERLINK(IF(VLOOKUP($B204,[1]Parts_labellisées!$B205:$O205,13,FALSE)=0,VLOOKUP($B204,[1]Parts_labellisées!$B205:$O205,14,FALSE),VLOOKUP($B204,[1]Parts_labellisées!$B205:$O205,13,FALSE)))</f>
        <v>990000115719</v>
      </c>
      <c r="J204" s="16" t="str">
        <f>VLOOKUP($B204,[1]Parts_labellisées!$B205:$P$275,15,FALSE)</f>
        <v>S</v>
      </c>
    </row>
    <row r="205" spans="1:10" x14ac:dyDescent="0.2">
      <c r="A205" s="41" t="s">
        <v>95</v>
      </c>
      <c r="B205" s="33" t="s">
        <v>115</v>
      </c>
      <c r="C205" s="42" t="s">
        <v>99</v>
      </c>
      <c r="D205" s="52">
        <f>VLOOKUP($B205,[1]Parts_labellisées!$B206:$P$275,3,FALSE)</f>
        <v>4</v>
      </c>
      <c r="E205" s="12" t="str">
        <f>VLOOKUP($B205,[1]Parts_labellisées!$B206:$P$275,5,FALSE)</f>
        <v>Actions</v>
      </c>
      <c r="F205" s="12" t="str">
        <f>VLOOKUP($B205,[1]Parts_labellisées!$B206:$P$275,6,FALSE)</f>
        <v>oui</v>
      </c>
      <c r="G205" s="12">
        <f>VLOOKUP($B205,[1]Parts_labellisées!$B206:$P$275,7,FALSE)</f>
        <v>8</v>
      </c>
      <c r="H205" s="13">
        <f>VLOOKUP($B205,[1]Parts_labellisées!$B206:$P$275,10,FALSE)</f>
        <v>45831</v>
      </c>
      <c r="I205" s="48" t="str">
        <f>HYPERLINK(IF(VLOOKUP($B205,[1]Parts_labellisées!$B206:$O206,13,FALSE)=0,VLOOKUP($B205,[1]Parts_labellisées!$B206:$O206,14,FALSE),VLOOKUP($B205,[1]Parts_labellisées!$B206:$O206,13,FALSE)))</f>
        <v>990000205239</v>
      </c>
      <c r="J205" s="16" t="str">
        <f>VLOOKUP($B205,[1]Parts_labellisées!$B206:$P$275,15,FALSE)</f>
        <v>S</v>
      </c>
    </row>
    <row r="206" spans="1:10" x14ac:dyDescent="0.2">
      <c r="A206" s="41" t="s">
        <v>95</v>
      </c>
      <c r="B206" s="33" t="s">
        <v>115</v>
      </c>
      <c r="C206" s="42" t="s">
        <v>100</v>
      </c>
      <c r="D206" s="52">
        <f>VLOOKUP($B206,[1]Parts_labellisées!$B207:$P$275,3,FALSE)</f>
        <v>4</v>
      </c>
      <c r="E206" s="12" t="str">
        <f>VLOOKUP($B206,[1]Parts_labellisées!$B207:$P$275,5,FALSE)</f>
        <v>Actions</v>
      </c>
      <c r="F206" s="12" t="str">
        <f>VLOOKUP($B206,[1]Parts_labellisées!$B207:$P$275,6,FALSE)</f>
        <v>oui</v>
      </c>
      <c r="G206" s="12">
        <f>VLOOKUP($B206,[1]Parts_labellisées!$B207:$P$275,7,FALSE)</f>
        <v>8</v>
      </c>
      <c r="H206" s="13">
        <f>VLOOKUP($B206,[1]Parts_labellisées!$B207:$P$275,10,FALSE)</f>
        <v>45831</v>
      </c>
      <c r="I206" s="48" t="str">
        <f>HYPERLINK(IF(VLOOKUP($B206,[1]Parts_labellisées!$B207:$O207,13,FALSE)=0,VLOOKUP($B206,[1]Parts_labellisées!$B207:$O207,14,FALSE),VLOOKUP($B206,[1]Parts_labellisées!$B207:$O207,13,FALSE)))</f>
        <v>990000205249</v>
      </c>
      <c r="J206" s="16" t="str">
        <f>VLOOKUP($B206,[1]Parts_labellisées!$B207:$P$275,15,FALSE)</f>
        <v>S</v>
      </c>
    </row>
    <row r="207" spans="1:10" x14ac:dyDescent="0.2">
      <c r="A207" s="41" t="s">
        <v>95</v>
      </c>
      <c r="B207" s="33" t="s">
        <v>115</v>
      </c>
      <c r="C207" s="42" t="s">
        <v>101</v>
      </c>
      <c r="D207" s="52">
        <f>VLOOKUP($B207,[1]Parts_labellisées!$B208:$P$275,3,FALSE)</f>
        <v>4</v>
      </c>
      <c r="E207" s="12" t="str">
        <f>VLOOKUP($B207,[1]Parts_labellisées!$B208:$P$275,5,FALSE)</f>
        <v>Actions</v>
      </c>
      <c r="F207" s="12" t="str">
        <f>VLOOKUP($B207,[1]Parts_labellisées!$B208:$P$275,6,FALSE)</f>
        <v>oui</v>
      </c>
      <c r="G207" s="12">
        <f>VLOOKUP($B207,[1]Parts_labellisées!$B208:$P$275,7,FALSE)</f>
        <v>8</v>
      </c>
      <c r="H207" s="13">
        <f>VLOOKUP($B207,[1]Parts_labellisées!$B208:$P$275,10,FALSE)</f>
        <v>45831</v>
      </c>
      <c r="I207" s="48" t="str">
        <f>HYPERLINK(IF(VLOOKUP($B207,[1]Parts_labellisées!$B208:$O208,13,FALSE)=0,VLOOKUP($B207,[1]Parts_labellisées!$B208:$O208,14,FALSE),VLOOKUP($B207,[1]Parts_labellisées!$B208:$O208,13,FALSE)))</f>
        <v>990000205259</v>
      </c>
      <c r="J207" s="16" t="str">
        <f>VLOOKUP($B207,[1]Parts_labellisées!$B208:$P$275,15,FALSE)</f>
        <v>S</v>
      </c>
    </row>
    <row r="208" spans="1:10" x14ac:dyDescent="0.2">
      <c r="A208" s="38" t="s">
        <v>95</v>
      </c>
      <c r="B208" s="32" t="s">
        <v>116</v>
      </c>
      <c r="C208" s="43" t="s">
        <v>97</v>
      </c>
      <c r="D208" s="50">
        <f>VLOOKUP($B208,[1]Parts_labellisées!$B209:$P$275,3,FALSE)</f>
        <v>4</v>
      </c>
      <c r="E208" s="20" t="str">
        <f>VLOOKUP($B208,[1]Parts_labellisées!$B209:$P$275,5,FALSE)</f>
        <v>Diversifié</v>
      </c>
      <c r="F208" s="20" t="str">
        <f>VLOOKUP($B208,[1]Parts_labellisées!$B209:$P$275,6,FALSE)</f>
        <v>non</v>
      </c>
      <c r="G208" s="20">
        <f>VLOOKUP($B208,[1]Parts_labellisées!$B209:$P$275,7,FALSE)</f>
        <v>8</v>
      </c>
      <c r="H208" s="21">
        <f>VLOOKUP($B208,[1]Parts_labellisées!$B209:$P$275,10,FALSE)</f>
        <v>44375</v>
      </c>
      <c r="I208" s="51" t="str">
        <f>HYPERLINK(IF(VLOOKUP($B208,[1]Parts_labellisées!$B209:$O209,13,FALSE)=0,VLOOKUP($B208,[1]Parts_labellisées!$B209:$O209,14,FALSE),VLOOKUP($B208,[1]Parts_labellisées!$B209:$O209,13,FALSE)))</f>
        <v>990000027379</v>
      </c>
      <c r="J208" s="23" t="str">
        <f>VLOOKUP($B208,[1]Parts_labellisées!$B209:$P$275,15,FALSE)</f>
        <v>P</v>
      </c>
    </row>
    <row r="209" spans="1:10" x14ac:dyDescent="0.2">
      <c r="A209" s="41" t="s">
        <v>95</v>
      </c>
      <c r="B209" s="33" t="s">
        <v>116</v>
      </c>
      <c r="C209" s="42" t="s">
        <v>98</v>
      </c>
      <c r="D209" s="52">
        <f>VLOOKUP($B209,[1]Parts_labellisées!$B210:$P$275,3,FALSE)</f>
        <v>4</v>
      </c>
      <c r="E209" s="12" t="str">
        <f>VLOOKUP($B209,[1]Parts_labellisées!$B210:$P$275,5,FALSE)</f>
        <v>Diversifié</v>
      </c>
      <c r="F209" s="12" t="str">
        <f>VLOOKUP($B209,[1]Parts_labellisées!$B210:$P$275,6,FALSE)</f>
        <v>non</v>
      </c>
      <c r="G209" s="12">
        <f>VLOOKUP($B209,[1]Parts_labellisées!$B210:$P$275,7,FALSE)</f>
        <v>8</v>
      </c>
      <c r="H209" s="13">
        <f>VLOOKUP($B209,[1]Parts_labellisées!$B210:$P$275,10,FALSE)</f>
        <v>44375</v>
      </c>
      <c r="I209" s="48" t="str">
        <f>HYPERLINK(IF(VLOOKUP($B209,[1]Parts_labellisées!$B210:$O210,13,FALSE)=0,VLOOKUP($B209,[1]Parts_labellisées!$B210:$O210,14,FALSE),VLOOKUP($B209,[1]Parts_labellisées!$B210:$O210,13,FALSE)))</f>
        <v>990000092489</v>
      </c>
      <c r="J209" s="16" t="str">
        <f>VLOOKUP($B209,[1]Parts_labellisées!$B210:$P$275,15,FALSE)</f>
        <v>S</v>
      </c>
    </row>
    <row r="210" spans="1:10" x14ac:dyDescent="0.2">
      <c r="A210" s="41" t="s">
        <v>95</v>
      </c>
      <c r="B210" s="33" t="s">
        <v>116</v>
      </c>
      <c r="C210" s="42" t="s">
        <v>99</v>
      </c>
      <c r="D210" s="52">
        <f>VLOOKUP($B210,[1]Parts_labellisées!$B211:$P$275,3,FALSE)</f>
        <v>4</v>
      </c>
      <c r="E210" s="12" t="str">
        <f>VLOOKUP($B210,[1]Parts_labellisées!$B211:$P$275,5,FALSE)</f>
        <v>Diversifié</v>
      </c>
      <c r="F210" s="12" t="str">
        <f>VLOOKUP($B210,[1]Parts_labellisées!$B211:$P$275,6,FALSE)</f>
        <v>non</v>
      </c>
      <c r="G210" s="12">
        <f>VLOOKUP($B210,[1]Parts_labellisées!$B211:$P$275,7,FALSE)</f>
        <v>8</v>
      </c>
      <c r="H210" s="13">
        <f>VLOOKUP($B210,[1]Parts_labellisées!$B211:$P$275,10,FALSE)</f>
        <v>45831</v>
      </c>
      <c r="I210" s="48" t="str">
        <f>HYPERLINK(IF(VLOOKUP($B210,[1]Parts_labellisées!$B211:$O211,13,FALSE)=0,VLOOKUP($B210,[1]Parts_labellisées!$B211:$O211,14,FALSE),VLOOKUP($B210,[1]Parts_labellisées!$B211:$O211,13,FALSE)))</f>
        <v>990000205099</v>
      </c>
      <c r="J210" s="16" t="str">
        <f>VLOOKUP($B210,[1]Parts_labellisées!$B211:$P$275,15,FALSE)</f>
        <v>S</v>
      </c>
    </row>
    <row r="211" spans="1:10" x14ac:dyDescent="0.2">
      <c r="A211" s="41" t="s">
        <v>95</v>
      </c>
      <c r="B211" s="33" t="s">
        <v>116</v>
      </c>
      <c r="C211" s="42" t="s">
        <v>100</v>
      </c>
      <c r="D211" s="52">
        <f>VLOOKUP($B211,[1]Parts_labellisées!$B212:$P$275,3,FALSE)</f>
        <v>4</v>
      </c>
      <c r="E211" s="12" t="str">
        <f>VLOOKUP($B211,[1]Parts_labellisées!$B212:$P$275,5,FALSE)</f>
        <v>Diversifié</v>
      </c>
      <c r="F211" s="12" t="str">
        <f>VLOOKUP($B211,[1]Parts_labellisées!$B212:$P$275,6,FALSE)</f>
        <v>non</v>
      </c>
      <c r="G211" s="12">
        <f>VLOOKUP($B211,[1]Parts_labellisées!$B212:$P$275,7,FALSE)</f>
        <v>8</v>
      </c>
      <c r="H211" s="13">
        <f>VLOOKUP($B211,[1]Parts_labellisées!$B212:$P$275,10,FALSE)</f>
        <v>45831</v>
      </c>
      <c r="I211" s="48" t="str">
        <f>HYPERLINK(IF(VLOOKUP($B211,[1]Parts_labellisées!$B212:$O212,13,FALSE)=0,VLOOKUP($B211,[1]Parts_labellisées!$B212:$O212,14,FALSE),VLOOKUP($B211,[1]Parts_labellisées!$B212:$O212,13,FALSE)))</f>
        <v>990000205079</v>
      </c>
      <c r="J211" s="16" t="str">
        <f>VLOOKUP($B211,[1]Parts_labellisées!$B212:$P$275,15,FALSE)</f>
        <v>S</v>
      </c>
    </row>
    <row r="212" spans="1:10" x14ac:dyDescent="0.2">
      <c r="A212" s="41" t="s">
        <v>95</v>
      </c>
      <c r="B212" s="33" t="s">
        <v>116</v>
      </c>
      <c r="C212" s="42" t="s">
        <v>101</v>
      </c>
      <c r="D212" s="52">
        <f>VLOOKUP($B212,[1]Parts_labellisées!$B213:$P$275,3,FALSE)</f>
        <v>4</v>
      </c>
      <c r="E212" s="12" t="str">
        <f>VLOOKUP($B212,[1]Parts_labellisées!$B213:$P$275,5,FALSE)</f>
        <v>Diversifié</v>
      </c>
      <c r="F212" s="12" t="str">
        <f>VLOOKUP($B212,[1]Parts_labellisées!$B213:$P$275,6,FALSE)</f>
        <v>non</v>
      </c>
      <c r="G212" s="12">
        <f>VLOOKUP($B212,[1]Parts_labellisées!$B213:$P$275,7,FALSE)</f>
        <v>8</v>
      </c>
      <c r="H212" s="13">
        <f>VLOOKUP($B212,[1]Parts_labellisées!$B213:$P$275,10,FALSE)</f>
        <v>45831</v>
      </c>
      <c r="I212" s="48" t="str">
        <f>HYPERLINK(IF(VLOOKUP($B212,[1]Parts_labellisées!$B213:$O213,13,FALSE)=0,VLOOKUP($B212,[1]Parts_labellisées!$B213:$O213,14,FALSE),VLOOKUP($B212,[1]Parts_labellisées!$B213:$O213,13,FALSE)))</f>
        <v>990000205089</v>
      </c>
      <c r="J212" s="16" t="str">
        <f>VLOOKUP($B212,[1]Parts_labellisées!$B213:$P$275,15,FALSE)</f>
        <v>S</v>
      </c>
    </row>
    <row r="213" spans="1:10" x14ac:dyDescent="0.2">
      <c r="A213" s="38" t="s">
        <v>95</v>
      </c>
      <c r="B213" s="32" t="s">
        <v>117</v>
      </c>
      <c r="C213" s="43" t="s">
        <v>97</v>
      </c>
      <c r="D213" s="50">
        <f>VLOOKUP($B213,[1]Parts_labellisées!$B214:$P$275,3,FALSE)</f>
        <v>4</v>
      </c>
      <c r="E213" s="20" t="str">
        <f>VLOOKUP($B213,[1]Parts_labellisées!$B214:$P$275,5,FALSE)</f>
        <v>Actions</v>
      </c>
      <c r="F213" s="20" t="str">
        <f>VLOOKUP($B213,[1]Parts_labellisées!$B214:$P$275,6,FALSE)</f>
        <v>non</v>
      </c>
      <c r="G213" s="20">
        <f>VLOOKUP($B213,[1]Parts_labellisées!$B214:$P$275,7,FALSE)</f>
        <v>8</v>
      </c>
      <c r="H213" s="21">
        <f>VLOOKUP($B213,[1]Parts_labellisées!$B214:$P$275,10,FALSE)</f>
        <v>44375</v>
      </c>
      <c r="I213" s="51" t="str">
        <f>HYPERLINK(IF(VLOOKUP($B213,[1]Parts_labellisées!$B214:$O214,13,FALSE)=0,VLOOKUP($B213,[1]Parts_labellisées!$B214:$O214,14,FALSE),VLOOKUP($B213,[1]Parts_labellisées!$B214:$O214,13,FALSE)))</f>
        <v>990000081859</v>
      </c>
      <c r="J213" s="23" t="str">
        <f>VLOOKUP($B213,[1]Parts_labellisées!$B214:$P$275,15,FALSE)</f>
        <v>P</v>
      </c>
    </row>
    <row r="214" spans="1:10" x14ac:dyDescent="0.2">
      <c r="A214" s="41" t="s">
        <v>95</v>
      </c>
      <c r="B214" s="33" t="s">
        <v>117</v>
      </c>
      <c r="C214" s="42" t="s">
        <v>98</v>
      </c>
      <c r="D214" s="52">
        <f>VLOOKUP($B214,[1]Parts_labellisées!$B215:$P$275,3,FALSE)</f>
        <v>4</v>
      </c>
      <c r="E214" s="12" t="str">
        <f>VLOOKUP($B214,[1]Parts_labellisées!$B215:$P$275,5,FALSE)</f>
        <v>Actions</v>
      </c>
      <c r="F214" s="12" t="str">
        <f>VLOOKUP($B214,[1]Parts_labellisées!$B215:$P$275,6,FALSE)</f>
        <v>non</v>
      </c>
      <c r="G214" s="12">
        <f>VLOOKUP($B214,[1]Parts_labellisées!$B215:$P$275,7,FALSE)</f>
        <v>8</v>
      </c>
      <c r="H214" s="13">
        <f>VLOOKUP($B214,[1]Parts_labellisées!$B215:$P$275,10,FALSE)</f>
        <v>44375</v>
      </c>
      <c r="I214" s="48" t="str">
        <f>HYPERLINK(IF(VLOOKUP($B214,[1]Parts_labellisées!$B215:$O215,13,FALSE)=0,VLOOKUP($B214,[1]Parts_labellisées!$B215:$O215,14,FALSE),VLOOKUP($B214,[1]Parts_labellisées!$B215:$O215,13,FALSE)))</f>
        <v>990000108309</v>
      </c>
      <c r="J214" s="16" t="str">
        <f>VLOOKUP($B214,[1]Parts_labellisées!$B215:$P$275,15,FALSE)</f>
        <v>S</v>
      </c>
    </row>
    <row r="215" spans="1:10" x14ac:dyDescent="0.2">
      <c r="A215" s="41" t="s">
        <v>95</v>
      </c>
      <c r="B215" s="33" t="s">
        <v>117</v>
      </c>
      <c r="C215" s="42" t="s">
        <v>99</v>
      </c>
      <c r="D215" s="52">
        <f>VLOOKUP($B215,[1]Parts_labellisées!$B216:$P$275,3,FALSE)</f>
        <v>4</v>
      </c>
      <c r="E215" s="12" t="str">
        <f>VLOOKUP($B215,[1]Parts_labellisées!$B216:$P$275,5,FALSE)</f>
        <v>Actions</v>
      </c>
      <c r="F215" s="12" t="str">
        <f>VLOOKUP($B215,[1]Parts_labellisées!$B216:$P$275,6,FALSE)</f>
        <v>non</v>
      </c>
      <c r="G215" s="12">
        <f>VLOOKUP($B215,[1]Parts_labellisées!$B216:$P$275,7,FALSE)</f>
        <v>8</v>
      </c>
      <c r="H215" s="13">
        <f>VLOOKUP($B215,[1]Parts_labellisées!$B216:$P$275,10,FALSE)</f>
        <v>45831</v>
      </c>
      <c r="I215" s="48" t="str">
        <f>HYPERLINK(IF(VLOOKUP($B215,[1]Parts_labellisées!$B216:$O216,13,FALSE)=0,VLOOKUP($B215,[1]Parts_labellisées!$B216:$O216,14,FALSE),VLOOKUP($B215,[1]Parts_labellisées!$B216:$O216,13,FALSE)))</f>
        <v>990000205179</v>
      </c>
      <c r="J215" s="16" t="str">
        <f>VLOOKUP($B215,[1]Parts_labellisées!$B216:$P$275,15,FALSE)</f>
        <v>S</v>
      </c>
    </row>
    <row r="216" spans="1:10" x14ac:dyDescent="0.2">
      <c r="A216" s="41" t="s">
        <v>95</v>
      </c>
      <c r="B216" s="33" t="s">
        <v>117</v>
      </c>
      <c r="C216" s="42" t="s">
        <v>100</v>
      </c>
      <c r="D216" s="52">
        <f>VLOOKUP($B216,[1]Parts_labellisées!$B217:$P$275,3,FALSE)</f>
        <v>4</v>
      </c>
      <c r="E216" s="12" t="str">
        <f>VLOOKUP($B216,[1]Parts_labellisées!$B217:$P$275,5,FALSE)</f>
        <v>Actions</v>
      </c>
      <c r="F216" s="12" t="str">
        <f>VLOOKUP($B216,[1]Parts_labellisées!$B217:$P$275,6,FALSE)</f>
        <v>non</v>
      </c>
      <c r="G216" s="12">
        <f>VLOOKUP($B216,[1]Parts_labellisées!$B217:$P$275,7,FALSE)</f>
        <v>8</v>
      </c>
      <c r="H216" s="13">
        <f>VLOOKUP($B216,[1]Parts_labellisées!$B217:$P$275,10,FALSE)</f>
        <v>45831</v>
      </c>
      <c r="I216" s="48" t="str">
        <f>HYPERLINK(IF(VLOOKUP($B216,[1]Parts_labellisées!$B217:$O217,13,FALSE)=0,VLOOKUP($B216,[1]Parts_labellisées!$B217:$O217,14,FALSE),VLOOKUP($B216,[1]Parts_labellisées!$B217:$O217,13,FALSE)))</f>
        <v>990000205189</v>
      </c>
      <c r="J216" s="16" t="str">
        <f>VLOOKUP($B216,[1]Parts_labellisées!$B217:$P$275,15,FALSE)</f>
        <v>S</v>
      </c>
    </row>
    <row r="217" spans="1:10" x14ac:dyDescent="0.2">
      <c r="A217" s="41" t="s">
        <v>95</v>
      </c>
      <c r="B217" s="33" t="s">
        <v>117</v>
      </c>
      <c r="C217" s="42" t="s">
        <v>101</v>
      </c>
      <c r="D217" s="52">
        <f>VLOOKUP($B217,[1]Parts_labellisées!$B218:$P$275,3,FALSE)</f>
        <v>4</v>
      </c>
      <c r="E217" s="12" t="str">
        <f>VLOOKUP($B217,[1]Parts_labellisées!$B218:$P$275,5,FALSE)</f>
        <v>Actions</v>
      </c>
      <c r="F217" s="12" t="str">
        <f>VLOOKUP($B217,[1]Parts_labellisées!$B218:$P$275,6,FALSE)</f>
        <v>non</v>
      </c>
      <c r="G217" s="12">
        <f>VLOOKUP($B217,[1]Parts_labellisées!$B218:$P$275,7,FALSE)</f>
        <v>8</v>
      </c>
      <c r="H217" s="13">
        <f>VLOOKUP($B217,[1]Parts_labellisées!$B218:$P$275,10,FALSE)</f>
        <v>45831</v>
      </c>
      <c r="I217" s="48" t="str">
        <f>HYPERLINK(IF(VLOOKUP($B217,[1]Parts_labellisées!$B218:$O218,13,FALSE)=0,VLOOKUP($B217,[1]Parts_labellisées!$B218:$O218,14,FALSE),VLOOKUP($B217,[1]Parts_labellisées!$B218:$O218,13,FALSE)))</f>
        <v>990000205199</v>
      </c>
      <c r="J217" s="16" t="str">
        <f>VLOOKUP($B217,[1]Parts_labellisées!$B218:$P$275,15,FALSE)</f>
        <v>S</v>
      </c>
    </row>
    <row r="218" spans="1:10" x14ac:dyDescent="0.2">
      <c r="A218" s="53" t="s">
        <v>118</v>
      </c>
      <c r="B218" s="44" t="s">
        <v>119</v>
      </c>
      <c r="C218" s="43" t="s">
        <v>65</v>
      </c>
      <c r="D218" s="20">
        <f>VLOOKUP($B218,[1]Parts_labellisées!$B219:$P$275,3,FALSE)</f>
        <v>1</v>
      </c>
      <c r="E218" s="20" t="str">
        <f>VLOOKUP($B218,[1]Parts_labellisées!$B219:$P$275,5,FALSE)</f>
        <v>Monétaire</v>
      </c>
      <c r="F218" s="20" t="str">
        <f>VLOOKUP($B218,[1]Parts_labellisées!$B219:$P$275,6,FALSE)</f>
        <v>non</v>
      </c>
      <c r="G218" s="20">
        <f>VLOOKUP($B218,[1]Parts_labellisées!$B219:$P$275,7,FALSE)</f>
        <v>8</v>
      </c>
      <c r="H218" s="21">
        <f>VLOOKUP($B218,[1]Parts_labellisées!$B219:$P$275,10,FALSE)</f>
        <v>44350</v>
      </c>
      <c r="I218" s="51" t="str">
        <f>HYPERLINK(IF(VLOOKUP($B218,[1]Parts_labellisées!$B219:$O219,13,FALSE)=0,VLOOKUP($B218,[1]Parts_labellisées!$B219:$O219,14,FALSE),VLOOKUP($B218,[1]Parts_labellisées!$B219:$O219,13,FALSE)))</f>
        <v>QS0004033914</v>
      </c>
      <c r="J218" s="23" t="str">
        <f>VLOOKUP($B218,[1]Parts_labellisées!$B219:$P$275,15,FALSE)</f>
        <v>P</v>
      </c>
    </row>
    <row r="219" spans="1:10" x14ac:dyDescent="0.2">
      <c r="A219" s="53" t="s">
        <v>118</v>
      </c>
      <c r="B219" s="44" t="s">
        <v>120</v>
      </c>
      <c r="C219" s="43" t="s">
        <v>36</v>
      </c>
      <c r="D219" s="20">
        <f>VLOOKUP($B219,[1]Parts_labellisées!$B220:$P$275,3,FALSE)</f>
        <v>3</v>
      </c>
      <c r="E219" s="20" t="str">
        <f>VLOOKUP($B219,[1]Parts_labellisées!$B220:$P$275,5,FALSE)</f>
        <v>Obligations</v>
      </c>
      <c r="F219" s="20" t="str">
        <f>VLOOKUP($B219,[1]Parts_labellisées!$B220:$P$275,6,FALSE)</f>
        <v>non</v>
      </c>
      <c r="G219" s="20">
        <f>VLOOKUP($B219,[1]Parts_labellisées!$B220:$P$275,7,FALSE)</f>
        <v>9</v>
      </c>
      <c r="H219" s="21">
        <f>VLOOKUP($B219,[1]Parts_labellisées!$B220:$P$275,10,FALSE)</f>
        <v>45856</v>
      </c>
      <c r="I219" s="51" t="str">
        <f>HYPERLINK(IF(VLOOKUP($B219,[1]Parts_labellisées!$B220:$O220,13,FALSE)=0,VLOOKUP($B219,[1]Parts_labellisées!$B220:$O220,14,FALSE),VLOOKUP($B219,[1]Parts_labellisées!$B220:$O220,13,FALSE)))</f>
        <v>QS0004033609</v>
      </c>
      <c r="J219" s="23" t="str">
        <f>VLOOKUP($B219,[1]Parts_labellisées!$B220:$P$275,15,FALSE)</f>
        <v>P</v>
      </c>
    </row>
    <row r="220" spans="1:10" x14ac:dyDescent="0.2">
      <c r="A220" s="38" t="s">
        <v>118</v>
      </c>
      <c r="B220" s="44" t="s">
        <v>121</v>
      </c>
      <c r="C220" s="43" t="s">
        <v>122</v>
      </c>
      <c r="D220" s="20">
        <f>VLOOKUP($B220,[1]Parts_labellisées!$B221:$P$275,3,FALSE)</f>
        <v>1</v>
      </c>
      <c r="E220" s="20" t="str">
        <f>VLOOKUP($B220,[1]Parts_labellisées!$B221:$P$275,5,FALSE)</f>
        <v>Monétaire</v>
      </c>
      <c r="F220" s="20" t="str">
        <f>VLOOKUP($B220,[1]Parts_labellisées!$B221:$P$275,6,FALSE)</f>
        <v>non</v>
      </c>
      <c r="G220" s="20">
        <f>VLOOKUP($B220,[1]Parts_labellisées!$B221:$P$275,7,FALSE)</f>
        <v>8</v>
      </c>
      <c r="H220" s="21">
        <f>VLOOKUP($B220,[1]Parts_labellisées!$B221:$P$275,10,FALSE)</f>
        <v>44350</v>
      </c>
      <c r="I220" s="54" t="str">
        <f>HYPERLINK(IF(VLOOKUP($B220,[1]Parts_labellisées!$B221:$O221,13,FALSE)=0,VLOOKUP($B220,[1]Parts_labellisées!$B221:$O221,14,FALSE),VLOOKUP($B220,[1]Parts_labellisées!$B221:$O221,13,FALSE)))</f>
        <v>QS0004088900</v>
      </c>
      <c r="J220" s="23" t="str">
        <f>VLOOKUP($B220,[1]Parts_labellisées!$B221:$P$275,15,FALSE)</f>
        <v>P</v>
      </c>
    </row>
    <row r="221" spans="1:10" x14ac:dyDescent="0.2">
      <c r="A221" s="41" t="s">
        <v>118</v>
      </c>
      <c r="B221" s="46" t="s">
        <v>121</v>
      </c>
      <c r="C221" s="42" t="s">
        <v>123</v>
      </c>
      <c r="D221" s="12">
        <f>VLOOKUP($B221,[1]Parts_labellisées!$B222:$P$275,3,FALSE)</f>
        <v>1</v>
      </c>
      <c r="E221" s="12" t="str">
        <f>VLOOKUP($B221,[1]Parts_labellisées!$B222:$P$275,5,FALSE)</f>
        <v>Monétaire</v>
      </c>
      <c r="F221" s="12" t="str">
        <f>VLOOKUP($B221,[1]Parts_labellisées!$B222:$P$275,6,FALSE)</f>
        <v>non</v>
      </c>
      <c r="G221" s="12">
        <f>VLOOKUP($B221,[1]Parts_labellisées!$B222:$P$275,7,FALSE)</f>
        <v>8</v>
      </c>
      <c r="H221" s="13">
        <f>VLOOKUP($B221,[1]Parts_labellisées!$B222:$P$275,10,FALSE)</f>
        <v>44350</v>
      </c>
      <c r="I221" s="55" t="str">
        <f>HYPERLINK(IF(VLOOKUP($B221,[1]Parts_labellisées!$B222:$O222,13,FALSE)=0,VLOOKUP($B221,[1]Parts_labellisées!$B222:$O222,14,FALSE),VLOOKUP($B221,[1]Parts_labellisées!$B222:$O222,13,FALSE)))</f>
        <v>QS0009124429</v>
      </c>
      <c r="J221" s="16" t="str">
        <f>VLOOKUP($B221,[1]Parts_labellisées!$B222:$P$275,15,FALSE)</f>
        <v>S</v>
      </c>
    </row>
    <row r="222" spans="1:10" x14ac:dyDescent="0.2">
      <c r="A222" s="38" t="s">
        <v>118</v>
      </c>
      <c r="B222" s="44" t="s">
        <v>124</v>
      </c>
      <c r="C222" s="43" t="s">
        <v>122</v>
      </c>
      <c r="D222" s="20">
        <f>VLOOKUP($B222,[1]Parts_labellisées!$B223:$P$275,3,FALSE)</f>
        <v>3</v>
      </c>
      <c r="E222" s="20" t="str">
        <f>VLOOKUP($B222,[1]Parts_labellisées!$B223:$P$275,5,FALSE)</f>
        <v>Obligations</v>
      </c>
      <c r="F222" s="20" t="str">
        <f>VLOOKUP($B222,[1]Parts_labellisées!$B223:$P$275,6,FALSE)</f>
        <v>non</v>
      </c>
      <c r="G222" s="20">
        <f>VLOOKUP($B222,[1]Parts_labellisées!$B223:$P$275,7,FALSE)</f>
        <v>9</v>
      </c>
      <c r="H222" s="21">
        <f>VLOOKUP($B222,[1]Parts_labellisées!$B223:$P$275,10,FALSE)</f>
        <v>44350</v>
      </c>
      <c r="I222" s="54" t="str">
        <f>HYPERLINK(IF(VLOOKUP($B222,[1]Parts_labellisées!$B223:$O223,13,FALSE)=0,VLOOKUP($B222,[1]Parts_labellisées!$B223:$O223,14,FALSE),VLOOKUP($B222,[1]Parts_labellisées!$B223:$O223,13,FALSE)))</f>
        <v>QS0004034896</v>
      </c>
      <c r="J222" s="23" t="str">
        <f>VLOOKUP($B222,[1]Parts_labellisées!$B223:$P$275,15,FALSE)</f>
        <v>P</v>
      </c>
    </row>
    <row r="223" spans="1:10" x14ac:dyDescent="0.2">
      <c r="A223" s="41" t="s">
        <v>118</v>
      </c>
      <c r="B223" s="46" t="s">
        <v>124</v>
      </c>
      <c r="C223" s="42" t="s">
        <v>123</v>
      </c>
      <c r="D223" s="12">
        <f>VLOOKUP($B223,[1]Parts_labellisées!$B224:$P$275,3,FALSE)</f>
        <v>3</v>
      </c>
      <c r="E223" s="12" t="str">
        <f>VLOOKUP($B223,[1]Parts_labellisées!$B224:$P$275,5,FALSE)</f>
        <v>Obligations</v>
      </c>
      <c r="F223" s="12" t="str">
        <f>VLOOKUP($B223,[1]Parts_labellisées!$B224:$P$275,6,FALSE)</f>
        <v>non</v>
      </c>
      <c r="G223" s="12">
        <f>VLOOKUP($B223,[1]Parts_labellisées!$B224:$P$275,7,FALSE)</f>
        <v>9</v>
      </c>
      <c r="H223" s="13">
        <f>VLOOKUP($B223,[1]Parts_labellisées!$B224:$P$275,10,FALSE)</f>
        <v>44350</v>
      </c>
      <c r="I223" s="55" t="str">
        <f>HYPERLINK(IF(VLOOKUP($B223,[1]Parts_labellisées!$B224:$O224,13,FALSE)=0,VLOOKUP($B223,[1]Parts_labellisées!$B224:$O224,14,FALSE),VLOOKUP($B223,[1]Parts_labellisées!$B224:$O224,13,FALSE)))</f>
        <v>QS0004074892</v>
      </c>
      <c r="J223" s="16" t="str">
        <f>VLOOKUP($B223,[1]Parts_labellisées!$B224:$P$275,15,FALSE)</f>
        <v>S</v>
      </c>
    </row>
    <row r="224" spans="1:10" x14ac:dyDescent="0.2">
      <c r="A224" s="41" t="s">
        <v>118</v>
      </c>
      <c r="B224" s="46" t="s">
        <v>124</v>
      </c>
      <c r="C224" s="42" t="s">
        <v>125</v>
      </c>
      <c r="D224" s="12">
        <f>VLOOKUP($B224,[1]Parts_labellisées!$B225:$P$275,3,FALSE)</f>
        <v>3</v>
      </c>
      <c r="E224" s="12" t="str">
        <f>VLOOKUP($B224,[1]Parts_labellisées!$B225:$P$275,5,FALSE)</f>
        <v>Obligations</v>
      </c>
      <c r="F224" s="12" t="str">
        <f>VLOOKUP($B224,[1]Parts_labellisées!$B225:$P$275,6,FALSE)</f>
        <v>non</v>
      </c>
      <c r="G224" s="12">
        <f>VLOOKUP($B224,[1]Parts_labellisées!$B225:$P$275,7,FALSE)</f>
        <v>9</v>
      </c>
      <c r="H224" s="13">
        <f>VLOOKUP($B224,[1]Parts_labellisées!$B225:$P$275,10,FALSE)</f>
        <v>44350</v>
      </c>
      <c r="I224" s="55" t="str">
        <f>HYPERLINK(IF(VLOOKUP($B224,[1]Parts_labellisées!$B225:$O225,13,FALSE)=0,VLOOKUP($B224,[1]Parts_labellisées!$B225:$O225,14,FALSE),VLOOKUP($B224,[1]Parts_labellisées!$B225:$O225,13,FALSE)))</f>
        <v>FR0014000ZT1</v>
      </c>
      <c r="J224" s="16" t="str">
        <f>VLOOKUP($B224,[1]Parts_labellisées!$B225:$P$275,15,FALSE)</f>
        <v>S</v>
      </c>
    </row>
    <row r="225" spans="1:10" x14ac:dyDescent="0.2">
      <c r="A225" s="41" t="s">
        <v>118</v>
      </c>
      <c r="B225" s="46" t="s">
        <v>124</v>
      </c>
      <c r="C225" s="42" t="s">
        <v>126</v>
      </c>
      <c r="D225" s="12">
        <f>VLOOKUP($B225,[1]Parts_labellisées!$B226:$P$275,3,FALSE)</f>
        <v>3</v>
      </c>
      <c r="E225" s="12" t="str">
        <f>VLOOKUP($B225,[1]Parts_labellisées!$B226:$P$275,5,FALSE)</f>
        <v>Obligations</v>
      </c>
      <c r="F225" s="12" t="str">
        <f>VLOOKUP($B225,[1]Parts_labellisées!$B226:$P$275,6,FALSE)</f>
        <v>non</v>
      </c>
      <c r="G225" s="12">
        <f>VLOOKUP($B225,[1]Parts_labellisées!$B226:$P$275,7,FALSE)</f>
        <v>9</v>
      </c>
      <c r="H225" s="13">
        <f>VLOOKUP($B225,[1]Parts_labellisées!$B226:$P$275,10,FALSE)</f>
        <v>44350</v>
      </c>
      <c r="I225" s="55" t="str">
        <f>HYPERLINK(IF(VLOOKUP($B225,[1]Parts_labellisées!$B226:$O226,13,FALSE)=0,VLOOKUP($B225,[1]Parts_labellisées!$B226:$O226,14,FALSE),VLOOKUP($B225,[1]Parts_labellisées!$B226:$O226,13,FALSE)))</f>
        <v>FR0013531662</v>
      </c>
      <c r="J225" s="16" t="str">
        <f>VLOOKUP($B225,[1]Parts_labellisées!$B226:$P$275,15,FALSE)</f>
        <v>S</v>
      </c>
    </row>
    <row r="226" spans="1:10" x14ac:dyDescent="0.2">
      <c r="A226" s="41" t="s">
        <v>118</v>
      </c>
      <c r="B226" s="46" t="s">
        <v>124</v>
      </c>
      <c r="C226" s="42" t="s">
        <v>127</v>
      </c>
      <c r="D226" s="12">
        <f>VLOOKUP($B226,[1]Parts_labellisées!$B227:$P$275,3,FALSE)</f>
        <v>3</v>
      </c>
      <c r="E226" s="12" t="str">
        <f>VLOOKUP($B226,[1]Parts_labellisées!$B227:$P$275,5,FALSE)</f>
        <v>Obligations</v>
      </c>
      <c r="F226" s="12" t="str">
        <f>VLOOKUP($B226,[1]Parts_labellisées!$B227:$P$275,6,FALSE)</f>
        <v>non</v>
      </c>
      <c r="G226" s="12">
        <f>VLOOKUP($B226,[1]Parts_labellisées!$B227:$P$275,7,FALSE)</f>
        <v>9</v>
      </c>
      <c r="H226" s="13">
        <f>VLOOKUP($B226,[1]Parts_labellisées!$B227:$P$275,10,FALSE)</f>
        <v>44350</v>
      </c>
      <c r="I226" s="55" t="str">
        <f>HYPERLINK(IF(VLOOKUP($B226,[1]Parts_labellisées!$B227:$O227,13,FALSE)=0,VLOOKUP($B226,[1]Parts_labellisées!$B227:$O227,14,FALSE),VLOOKUP($B226,[1]Parts_labellisées!$B227:$O227,13,FALSE)))</f>
        <v>FR0013531647</v>
      </c>
      <c r="J226" s="16" t="str">
        <f>VLOOKUP($B226,[1]Parts_labellisées!$B227:$P$275,15,FALSE)</f>
        <v>S</v>
      </c>
    </row>
    <row r="227" spans="1:10" x14ac:dyDescent="0.2">
      <c r="A227" s="41" t="s">
        <v>118</v>
      </c>
      <c r="B227" s="46" t="s">
        <v>124</v>
      </c>
      <c r="C227" s="42" t="s">
        <v>128</v>
      </c>
      <c r="D227" s="12">
        <f>VLOOKUP($B227,[1]Parts_labellisées!$B228:$P$275,3,FALSE)</f>
        <v>3</v>
      </c>
      <c r="E227" s="12" t="str">
        <f>VLOOKUP($B227,[1]Parts_labellisées!$B228:$P$275,5,FALSE)</f>
        <v>Obligations</v>
      </c>
      <c r="F227" s="12" t="str">
        <f>VLOOKUP($B227,[1]Parts_labellisées!$B228:$P$275,6,FALSE)</f>
        <v>non</v>
      </c>
      <c r="G227" s="12">
        <f>VLOOKUP($B227,[1]Parts_labellisées!$B228:$P$275,7,FALSE)</f>
        <v>9</v>
      </c>
      <c r="H227" s="13">
        <f>VLOOKUP($B227,[1]Parts_labellisées!$B228:$P$275,10,FALSE)</f>
        <v>44350</v>
      </c>
      <c r="I227" s="55" t="str">
        <f>HYPERLINK(IF(VLOOKUP($B227,[1]Parts_labellisées!$B228:$O228,13,FALSE)=0,VLOOKUP($B227,[1]Parts_labellisées!$B228:$O228,14,FALSE),VLOOKUP($B227,[1]Parts_labellisées!$B228:$O228,13,FALSE)))</f>
        <v>990000130619</v>
      </c>
      <c r="J227" s="16" t="str">
        <f>VLOOKUP($B227,[1]Parts_labellisées!$B228:$P$275,15,FALSE)</f>
        <v>S</v>
      </c>
    </row>
    <row r="228" spans="1:10" x14ac:dyDescent="0.2">
      <c r="A228" s="38" t="s">
        <v>118</v>
      </c>
      <c r="B228" s="44" t="s">
        <v>129</v>
      </c>
      <c r="C228" s="43" t="s">
        <v>122</v>
      </c>
      <c r="D228" s="20">
        <f>VLOOKUP($B228,[1]Parts_labellisées!$B229:$P$275,3,FALSE)</f>
        <v>3</v>
      </c>
      <c r="E228" s="20" t="str">
        <f>VLOOKUP($B228,[1]Parts_labellisées!$B229:$P$275,5,FALSE)</f>
        <v>Diversifié</v>
      </c>
      <c r="F228" s="20" t="str">
        <f>VLOOKUP($B228,[1]Parts_labellisées!$B229:$P$275,6,FALSE)</f>
        <v>oui</v>
      </c>
      <c r="G228" s="20">
        <f>VLOOKUP($B228,[1]Parts_labellisées!$B229:$P$275,7,FALSE)</f>
        <v>9</v>
      </c>
      <c r="H228" s="21">
        <f>VLOOKUP($B228,[1]Parts_labellisées!$B229:$P$275,10,FALSE)</f>
        <v>44350</v>
      </c>
      <c r="I228" s="54" t="str">
        <f>HYPERLINK(IF(VLOOKUP($B228,[1]Parts_labellisées!$B229:$O229,13,FALSE)=0,VLOOKUP($B228,[1]Parts_labellisées!$B229:$O229,14,FALSE),VLOOKUP($B228,[1]Parts_labellisées!$B229:$O229,13,FALSE)))</f>
        <v>990000080929</v>
      </c>
      <c r="J228" s="23" t="str">
        <f>VLOOKUP($B228,[1]Parts_labellisées!$B229:$P$275,15,FALSE)</f>
        <v>P</v>
      </c>
    </row>
    <row r="229" spans="1:10" x14ac:dyDescent="0.2">
      <c r="A229" s="41" t="s">
        <v>118</v>
      </c>
      <c r="B229" s="46" t="s">
        <v>129</v>
      </c>
      <c r="C229" s="42" t="s">
        <v>123</v>
      </c>
      <c r="D229" s="12">
        <f>VLOOKUP($B229,[1]Parts_labellisées!$B230:$P$275,3,FALSE)</f>
        <v>3</v>
      </c>
      <c r="E229" s="12" t="str">
        <f>VLOOKUP($B229,[1]Parts_labellisées!$B230:$P$275,5,FALSE)</f>
        <v>Diversifié</v>
      </c>
      <c r="F229" s="12" t="str">
        <f>VLOOKUP($B229,[1]Parts_labellisées!$B230:$P$275,6,FALSE)</f>
        <v>oui</v>
      </c>
      <c r="G229" s="12">
        <f>VLOOKUP($B229,[1]Parts_labellisées!$B230:$P$275,7,FALSE)</f>
        <v>9</v>
      </c>
      <c r="H229" s="13">
        <f>VLOOKUP($B229,[1]Parts_labellisées!$B230:$P$275,10,FALSE)</f>
        <v>44350</v>
      </c>
      <c r="I229" s="55" t="str">
        <f>HYPERLINK(IF(VLOOKUP($B229,[1]Parts_labellisées!$B230:$O230,13,FALSE)=0,VLOOKUP($B229,[1]Parts_labellisées!$B230:$O230,14,FALSE),VLOOKUP($B229,[1]Parts_labellisées!$B230:$O230,13,FALSE)))</f>
        <v>990000110089</v>
      </c>
      <c r="J229" s="16" t="str">
        <f>VLOOKUP($B229,[1]Parts_labellisées!$B230:$P$275,15,FALSE)</f>
        <v>S</v>
      </c>
    </row>
    <row r="230" spans="1:10" x14ac:dyDescent="0.2">
      <c r="A230" s="41" t="s">
        <v>118</v>
      </c>
      <c r="B230" s="46" t="s">
        <v>129</v>
      </c>
      <c r="C230" s="42" t="s">
        <v>125</v>
      </c>
      <c r="D230" s="12">
        <f>VLOOKUP($B230,[1]Parts_labellisées!$B231:$P$275,3,FALSE)</f>
        <v>3</v>
      </c>
      <c r="E230" s="12" t="str">
        <f>VLOOKUP($B230,[1]Parts_labellisées!$B231:$P$275,5,FALSE)</f>
        <v>Diversifié</v>
      </c>
      <c r="F230" s="12" t="str">
        <f>VLOOKUP($B230,[1]Parts_labellisées!$B231:$P$275,6,FALSE)</f>
        <v>oui</v>
      </c>
      <c r="G230" s="12">
        <f>VLOOKUP($B230,[1]Parts_labellisées!$B231:$P$275,7,FALSE)</f>
        <v>9</v>
      </c>
      <c r="H230" s="13">
        <f>VLOOKUP($B230,[1]Parts_labellisées!$B231:$P$275,10,FALSE)</f>
        <v>44350</v>
      </c>
      <c r="I230" s="55" t="str">
        <f>HYPERLINK(IF(VLOOKUP($B230,[1]Parts_labellisées!$B231:$O231,13,FALSE)=0,VLOOKUP($B230,[1]Parts_labellisées!$B231:$O231,14,FALSE),VLOOKUP($B230,[1]Parts_labellisées!$B231:$O231,13,FALSE)))</f>
        <v>FR0014000ZX3</v>
      </c>
      <c r="J230" s="16" t="str">
        <f>VLOOKUP($B230,[1]Parts_labellisées!$B231:$P$275,15,FALSE)</f>
        <v>S</v>
      </c>
    </row>
    <row r="231" spans="1:10" x14ac:dyDescent="0.2">
      <c r="A231" s="41" t="s">
        <v>118</v>
      </c>
      <c r="B231" s="46" t="s">
        <v>129</v>
      </c>
      <c r="C231" s="42" t="s">
        <v>126</v>
      </c>
      <c r="D231" s="12">
        <f>VLOOKUP($B231,[1]Parts_labellisées!$B232:$P$275,3,FALSE)</f>
        <v>3</v>
      </c>
      <c r="E231" s="12" t="str">
        <f>VLOOKUP($B231,[1]Parts_labellisées!$B232:$P$275,5,FALSE)</f>
        <v>Diversifié</v>
      </c>
      <c r="F231" s="12" t="str">
        <f>VLOOKUP($B231,[1]Parts_labellisées!$B232:$P$275,6,FALSE)</f>
        <v>oui</v>
      </c>
      <c r="G231" s="12">
        <f>VLOOKUP($B231,[1]Parts_labellisées!$B232:$P$275,7,FALSE)</f>
        <v>9</v>
      </c>
      <c r="H231" s="13">
        <f>VLOOKUP($B231,[1]Parts_labellisées!$B232:$P$275,10,FALSE)</f>
        <v>44350</v>
      </c>
      <c r="I231" s="55" t="str">
        <f>HYPERLINK(IF(VLOOKUP($B231,[1]Parts_labellisées!$B232:$O232,13,FALSE)=0,VLOOKUP($B231,[1]Parts_labellisées!$B232:$O232,14,FALSE),VLOOKUP($B231,[1]Parts_labellisées!$B232:$O232,13,FALSE)))</f>
        <v>FR0013531696</v>
      </c>
      <c r="J231" s="16" t="str">
        <f>VLOOKUP($B231,[1]Parts_labellisées!$B232:$P$275,15,FALSE)</f>
        <v>S</v>
      </c>
    </row>
    <row r="232" spans="1:10" x14ac:dyDescent="0.2">
      <c r="A232" s="41" t="s">
        <v>118</v>
      </c>
      <c r="B232" s="46" t="s">
        <v>129</v>
      </c>
      <c r="C232" s="42" t="s">
        <v>127</v>
      </c>
      <c r="D232" s="12">
        <f>VLOOKUP($B232,[1]Parts_labellisées!$B233:$P$275,3,FALSE)</f>
        <v>3</v>
      </c>
      <c r="E232" s="12" t="str">
        <f>VLOOKUP($B232,[1]Parts_labellisées!$B233:$P$275,5,FALSE)</f>
        <v>Diversifié</v>
      </c>
      <c r="F232" s="12" t="str">
        <f>VLOOKUP($B232,[1]Parts_labellisées!$B233:$P$275,6,FALSE)</f>
        <v>oui</v>
      </c>
      <c r="G232" s="12">
        <f>VLOOKUP($B232,[1]Parts_labellisées!$B233:$P$275,7,FALSE)</f>
        <v>9</v>
      </c>
      <c r="H232" s="13">
        <f>VLOOKUP($B232,[1]Parts_labellisées!$B233:$P$275,10,FALSE)</f>
        <v>44350</v>
      </c>
      <c r="I232" s="55" t="str">
        <f>HYPERLINK(IF(VLOOKUP($B232,[1]Parts_labellisées!$B233:$O233,13,FALSE)=0,VLOOKUP($B232,[1]Parts_labellisées!$B233:$O233,14,FALSE),VLOOKUP($B232,[1]Parts_labellisées!$B233:$O233,13,FALSE)))</f>
        <v>FR0013531704</v>
      </c>
      <c r="J232" s="16" t="str">
        <f>VLOOKUP($B232,[1]Parts_labellisées!$B233:$P$275,15,FALSE)</f>
        <v>S</v>
      </c>
    </row>
    <row r="233" spans="1:10" x14ac:dyDescent="0.2">
      <c r="A233" s="38" t="s">
        <v>118</v>
      </c>
      <c r="B233" s="44" t="s">
        <v>130</v>
      </c>
      <c r="C233" s="43" t="s">
        <v>122</v>
      </c>
      <c r="D233" s="20">
        <f>VLOOKUP($B233,[1]Parts_labellisées!$B234:$P$275,3,FALSE)</f>
        <v>3</v>
      </c>
      <c r="E233" s="20" t="str">
        <f>VLOOKUP($B233,[1]Parts_labellisées!$B234:$P$275,5,FALSE)</f>
        <v>Diversifié</v>
      </c>
      <c r="F233" s="20" t="str">
        <f>VLOOKUP($B233,[1]Parts_labellisées!$B234:$P$275,6,FALSE)</f>
        <v>non</v>
      </c>
      <c r="G233" s="20">
        <f>VLOOKUP($B233,[1]Parts_labellisées!$B234:$P$275,7,FALSE)</f>
        <v>9</v>
      </c>
      <c r="H233" s="21">
        <f>VLOOKUP($B233,[1]Parts_labellisées!$B234:$P$275,10,FALSE)</f>
        <v>44350</v>
      </c>
      <c r="I233" s="54" t="str">
        <f>HYPERLINK(IF(VLOOKUP($B233,[1]Parts_labellisées!$B234:$O234,13,FALSE)=0,VLOOKUP($B233,[1]Parts_labellisées!$B234:$O234,14,FALSE),VLOOKUP($B233,[1]Parts_labellisées!$B234:$O234,13,FALSE)))</f>
        <v>QS0004088959</v>
      </c>
      <c r="J233" s="23" t="str">
        <f>VLOOKUP($B233,[1]Parts_labellisées!$B234:$P$275,15,FALSE)</f>
        <v>P</v>
      </c>
    </row>
    <row r="234" spans="1:10" x14ac:dyDescent="0.2">
      <c r="A234" s="41" t="s">
        <v>118</v>
      </c>
      <c r="B234" s="46" t="s">
        <v>130</v>
      </c>
      <c r="C234" s="42" t="s">
        <v>123</v>
      </c>
      <c r="D234" s="12">
        <f>VLOOKUP($B234,[1]Parts_labellisées!$B235:$P$275,3,FALSE)</f>
        <v>3</v>
      </c>
      <c r="E234" s="12" t="str">
        <f>VLOOKUP($B234,[1]Parts_labellisées!$B235:$P$275,5,FALSE)</f>
        <v>Diversifié</v>
      </c>
      <c r="F234" s="12" t="str">
        <f>VLOOKUP($B234,[1]Parts_labellisées!$B235:$P$275,6,FALSE)</f>
        <v>non</v>
      </c>
      <c r="G234" s="12">
        <f>VLOOKUP($B234,[1]Parts_labellisées!$B235:$P$275,7,FALSE)</f>
        <v>9</v>
      </c>
      <c r="H234" s="13">
        <f>VLOOKUP($B234,[1]Parts_labellisées!$B235:$P$275,10,FALSE)</f>
        <v>44350</v>
      </c>
      <c r="I234" s="55" t="str">
        <f>HYPERLINK(IF(VLOOKUP($B234,[1]Parts_labellisées!$B235:$O235,13,FALSE)=0,VLOOKUP($B234,[1]Parts_labellisées!$B235:$O235,14,FALSE),VLOOKUP($B234,[1]Parts_labellisées!$B235:$O235,13,FALSE)))</f>
        <v>QS0009124437</v>
      </c>
      <c r="J234" s="16" t="str">
        <f>VLOOKUP($B234,[1]Parts_labellisées!$B235:$P$275,15,FALSE)</f>
        <v>S</v>
      </c>
    </row>
    <row r="235" spans="1:10" x14ac:dyDescent="0.2">
      <c r="A235" s="41" t="s">
        <v>118</v>
      </c>
      <c r="B235" s="46" t="s">
        <v>130</v>
      </c>
      <c r="C235" s="42" t="s">
        <v>125</v>
      </c>
      <c r="D235" s="12">
        <f>VLOOKUP($B235,[1]Parts_labellisées!$B236:$P$275,3,FALSE)</f>
        <v>3</v>
      </c>
      <c r="E235" s="12" t="str">
        <f>VLOOKUP($B235,[1]Parts_labellisées!$B236:$P$275,5,FALSE)</f>
        <v>Diversifié</v>
      </c>
      <c r="F235" s="12" t="str">
        <f>VLOOKUP($B235,[1]Parts_labellisées!$B236:$P$275,6,FALSE)</f>
        <v>non</v>
      </c>
      <c r="G235" s="12">
        <f>VLOOKUP($B235,[1]Parts_labellisées!$B236:$P$275,7,FALSE)</f>
        <v>9</v>
      </c>
      <c r="H235" s="13">
        <f>VLOOKUP($B235,[1]Parts_labellisées!$B236:$P$275,10,FALSE)</f>
        <v>44350</v>
      </c>
      <c r="I235" s="55" t="str">
        <f>HYPERLINK(IF(VLOOKUP($B235,[1]Parts_labellisées!$B236:$O236,13,FALSE)=0,VLOOKUP($B235,[1]Parts_labellisées!$B236:$O236,14,FALSE),VLOOKUP($B235,[1]Parts_labellisées!$B236:$O236,13,FALSE)))</f>
        <v>FR0014005Z30</v>
      </c>
      <c r="J235" s="16" t="str">
        <f>VLOOKUP($B235,[1]Parts_labellisées!$B236:$P$275,15,FALSE)</f>
        <v>S</v>
      </c>
    </row>
    <row r="236" spans="1:10" x14ac:dyDescent="0.2">
      <c r="A236" s="41" t="s">
        <v>118</v>
      </c>
      <c r="B236" s="46" t="s">
        <v>130</v>
      </c>
      <c r="C236" s="42" t="s">
        <v>126</v>
      </c>
      <c r="D236" s="12">
        <f>VLOOKUP($B236,[1]Parts_labellisées!$B237:$P$275,3,FALSE)</f>
        <v>3</v>
      </c>
      <c r="E236" s="12" t="str">
        <f>VLOOKUP($B236,[1]Parts_labellisées!$B237:$P$275,5,FALSE)</f>
        <v>Diversifié</v>
      </c>
      <c r="F236" s="12" t="str">
        <f>VLOOKUP($B236,[1]Parts_labellisées!$B237:$P$275,6,FALSE)</f>
        <v>non</v>
      </c>
      <c r="G236" s="12">
        <f>VLOOKUP($B236,[1]Parts_labellisées!$B237:$P$275,7,FALSE)</f>
        <v>9</v>
      </c>
      <c r="H236" s="13">
        <f>VLOOKUP($B236,[1]Parts_labellisées!$B237:$P$275,10,FALSE)</f>
        <v>44350</v>
      </c>
      <c r="I236" s="55" t="str">
        <f>HYPERLINK(IF(VLOOKUP($B236,[1]Parts_labellisées!$B237:$O237,13,FALSE)=0,VLOOKUP($B236,[1]Parts_labellisées!$B237:$O237,14,FALSE),VLOOKUP($B236,[1]Parts_labellisées!$B237:$O237,13,FALSE)))</f>
        <v>FR0013531548</v>
      </c>
      <c r="J236" s="16" t="str">
        <f>VLOOKUP($B236,[1]Parts_labellisées!$B237:$P$275,15,FALSE)</f>
        <v>S</v>
      </c>
    </row>
    <row r="237" spans="1:10" x14ac:dyDescent="0.2">
      <c r="A237" s="41" t="s">
        <v>118</v>
      </c>
      <c r="B237" s="46" t="s">
        <v>130</v>
      </c>
      <c r="C237" s="42" t="s">
        <v>127</v>
      </c>
      <c r="D237" s="12">
        <f>VLOOKUP($B237,[1]Parts_labellisées!$B238:$P$275,3,FALSE)</f>
        <v>3</v>
      </c>
      <c r="E237" s="12" t="str">
        <f>VLOOKUP($B237,[1]Parts_labellisées!$B238:$P$275,5,FALSE)</f>
        <v>Diversifié</v>
      </c>
      <c r="F237" s="12" t="str">
        <f>VLOOKUP($B237,[1]Parts_labellisées!$B238:$P$275,6,FALSE)</f>
        <v>non</v>
      </c>
      <c r="G237" s="12">
        <f>VLOOKUP($B237,[1]Parts_labellisées!$B238:$P$275,7,FALSE)</f>
        <v>9</v>
      </c>
      <c r="H237" s="13">
        <f>VLOOKUP($B237,[1]Parts_labellisées!$B238:$P$275,10,FALSE)</f>
        <v>44350</v>
      </c>
      <c r="I237" s="55" t="str">
        <f>HYPERLINK(IF(VLOOKUP($B237,[1]Parts_labellisées!$B238:$O238,13,FALSE)=0,VLOOKUP($B237,[1]Parts_labellisées!$B238:$O238,14,FALSE),VLOOKUP($B237,[1]Parts_labellisées!$B238:$O238,13,FALSE)))</f>
        <v>FR0013531563</v>
      </c>
      <c r="J237" s="16" t="str">
        <f>VLOOKUP($B237,[1]Parts_labellisées!$B238:$P$275,15,FALSE)</f>
        <v>S</v>
      </c>
    </row>
    <row r="238" spans="1:10" x14ac:dyDescent="0.2">
      <c r="A238" s="41" t="s">
        <v>118</v>
      </c>
      <c r="B238" s="46" t="s">
        <v>130</v>
      </c>
      <c r="C238" s="42" t="s">
        <v>128</v>
      </c>
      <c r="D238" s="12">
        <f>VLOOKUP($B238,[1]Parts_labellisées!$B239:$P$275,3,FALSE)</f>
        <v>3</v>
      </c>
      <c r="E238" s="12" t="str">
        <f>VLOOKUP($B238,[1]Parts_labellisées!$B239:$P$275,5,FALSE)</f>
        <v>Diversifié</v>
      </c>
      <c r="F238" s="12" t="str">
        <f>VLOOKUP($B238,[1]Parts_labellisées!$B239:$P$275,6,FALSE)</f>
        <v>non</v>
      </c>
      <c r="G238" s="12">
        <f>VLOOKUP($B238,[1]Parts_labellisées!$B239:$P$275,7,FALSE)</f>
        <v>9</v>
      </c>
      <c r="H238" s="13">
        <f>VLOOKUP($B238,[1]Parts_labellisées!$B239:$P$275,10,FALSE)</f>
        <v>44350</v>
      </c>
      <c r="I238" s="55" t="str">
        <f>HYPERLINK(IF(VLOOKUP($B238,[1]Parts_labellisées!$B239:$O239,13,FALSE)=0,VLOOKUP($B238,[1]Parts_labellisées!$B239:$O239,14,FALSE),VLOOKUP($B238,[1]Parts_labellisées!$B239:$O239,13,FALSE)))</f>
        <v>990000130749</v>
      </c>
      <c r="J238" s="16" t="str">
        <f>VLOOKUP($B238,[1]Parts_labellisées!$B239:$P$275,15,FALSE)</f>
        <v>S</v>
      </c>
    </row>
    <row r="239" spans="1:10" x14ac:dyDescent="0.2">
      <c r="A239" s="38" t="s">
        <v>118</v>
      </c>
      <c r="B239" s="44" t="s">
        <v>131</v>
      </c>
      <c r="C239" s="43" t="s">
        <v>122</v>
      </c>
      <c r="D239" s="20">
        <f>VLOOKUP($B239,[1]Parts_labellisées!$B240:$P$275,3,FALSE)</f>
        <v>3</v>
      </c>
      <c r="E239" s="20" t="str">
        <f>VLOOKUP($B239,[1]Parts_labellisées!$B240:$P$275,5,FALSE)</f>
        <v>Diversifié</v>
      </c>
      <c r="F239" s="20" t="str">
        <f>VLOOKUP($B239,[1]Parts_labellisées!$B240:$P$275,6,FALSE)</f>
        <v>oui</v>
      </c>
      <c r="G239" s="20">
        <f>VLOOKUP($B239,[1]Parts_labellisées!$B240:$P$275,7,FALSE)</f>
        <v>9</v>
      </c>
      <c r="H239" s="21">
        <f>VLOOKUP($B239,[1]Parts_labellisées!$B240:$P$275,10,FALSE)</f>
        <v>44732</v>
      </c>
      <c r="I239" s="54" t="str">
        <f>HYPERLINK(IF(VLOOKUP($B239,[1]Parts_labellisées!$B240:$O240,13,FALSE)=0,VLOOKUP($B239,[1]Parts_labellisées!$B240:$O240,14,FALSE),VLOOKUP($B239,[1]Parts_labellisées!$B240:$O240,13,FALSE)))</f>
        <v>990000131519</v>
      </c>
      <c r="J239" s="23" t="str">
        <f>VLOOKUP($B239,[1]Parts_labellisées!$B240:$P$275,15,FALSE)</f>
        <v>P</v>
      </c>
    </row>
    <row r="240" spans="1:10" x14ac:dyDescent="0.2">
      <c r="A240" s="41" t="s">
        <v>118</v>
      </c>
      <c r="B240" s="46" t="s">
        <v>131</v>
      </c>
      <c r="C240" s="42" t="s">
        <v>123</v>
      </c>
      <c r="D240" s="12">
        <f>VLOOKUP($B240,[1]Parts_labellisées!$B241:$P$275,3,FALSE)</f>
        <v>3</v>
      </c>
      <c r="E240" s="12" t="str">
        <f>VLOOKUP($B240,[1]Parts_labellisées!$B241:$P$275,5,FALSE)</f>
        <v>Diversifié</v>
      </c>
      <c r="F240" s="12" t="str">
        <f>VLOOKUP($B240,[1]Parts_labellisées!$B241:$P$275,6,FALSE)</f>
        <v>oui</v>
      </c>
      <c r="G240" s="12">
        <f>VLOOKUP($B240,[1]Parts_labellisées!$B241:$P$275,7,FALSE)</f>
        <v>9</v>
      </c>
      <c r="H240" s="13">
        <f>VLOOKUP($B240,[1]Parts_labellisées!$B241:$P$275,10,FALSE)</f>
        <v>44732</v>
      </c>
      <c r="I240" s="55" t="str">
        <f>HYPERLINK(IF(VLOOKUP($B240,[1]Parts_labellisées!$B241:$O241,13,FALSE)=0,VLOOKUP($B240,[1]Parts_labellisées!$B241:$O241,14,FALSE),VLOOKUP($B240,[1]Parts_labellisées!$B241:$O241,13,FALSE)))</f>
        <v>990000135779</v>
      </c>
      <c r="J240" s="16" t="str">
        <f>VLOOKUP($B240,[1]Parts_labellisées!$B241:$P$275,15,FALSE)</f>
        <v>S</v>
      </c>
    </row>
    <row r="241" spans="1:10" x14ac:dyDescent="0.2">
      <c r="A241" s="41" t="s">
        <v>118</v>
      </c>
      <c r="B241" s="46" t="s">
        <v>131</v>
      </c>
      <c r="C241" s="42" t="s">
        <v>128</v>
      </c>
      <c r="D241" s="12">
        <f>VLOOKUP($B241,[1]Parts_labellisées!$B242:$P$275,3,FALSE)</f>
        <v>3</v>
      </c>
      <c r="E241" s="12" t="str">
        <f>VLOOKUP($B241,[1]Parts_labellisées!$B242:$P$275,5,FALSE)</f>
        <v>Diversifié</v>
      </c>
      <c r="F241" s="12" t="str">
        <f>VLOOKUP($B241,[1]Parts_labellisées!$B242:$P$275,6,FALSE)</f>
        <v>oui</v>
      </c>
      <c r="G241" s="12">
        <f>VLOOKUP($B241,[1]Parts_labellisées!$B242:$P$275,7,FALSE)</f>
        <v>9</v>
      </c>
      <c r="H241" s="13">
        <f>VLOOKUP($B241,[1]Parts_labellisées!$B242:$P$275,10,FALSE)</f>
        <v>44732</v>
      </c>
      <c r="I241" s="55" t="str">
        <f>HYPERLINK(IF(VLOOKUP($B241,[1]Parts_labellisées!$B242:$O242,13,FALSE)=0,VLOOKUP($B241,[1]Parts_labellisées!$B242:$O242,14,FALSE),VLOOKUP($B241,[1]Parts_labellisées!$B242:$O242,13,FALSE)))</f>
        <v>990000132269</v>
      </c>
      <c r="J241" s="16" t="str">
        <f>VLOOKUP($B241,[1]Parts_labellisées!$B242:$P$275,15,FALSE)</f>
        <v>S</v>
      </c>
    </row>
    <row r="242" spans="1:10" x14ac:dyDescent="0.2">
      <c r="A242" s="41" t="s">
        <v>118</v>
      </c>
      <c r="B242" s="46" t="s">
        <v>131</v>
      </c>
      <c r="C242" s="42" t="s">
        <v>125</v>
      </c>
      <c r="D242" s="12">
        <f>VLOOKUP($B242,[1]Parts_labellisées!$B243:$P$275,3,FALSE)</f>
        <v>3</v>
      </c>
      <c r="E242" s="12" t="str">
        <f>VLOOKUP($B242,[1]Parts_labellisées!$B243:$P$275,5,FALSE)</f>
        <v>Diversifié</v>
      </c>
      <c r="F242" s="12" t="str">
        <f>VLOOKUP($B242,[1]Parts_labellisées!$B243:$P$275,6,FALSE)</f>
        <v>oui</v>
      </c>
      <c r="G242" s="12">
        <f>VLOOKUP($B242,[1]Parts_labellisées!$B243:$P$275,7,FALSE)</f>
        <v>9</v>
      </c>
      <c r="H242" s="13">
        <f>VLOOKUP($B242,[1]Parts_labellisées!$B243:$P$275,10,FALSE)</f>
        <v>44732</v>
      </c>
      <c r="I242" s="55" t="str">
        <f>HYPERLINK(IF(VLOOKUP($B242,[1]Parts_labellisées!$B243:$O243,13,FALSE)=0,VLOOKUP($B242,[1]Parts_labellisées!$B243:$O243,14,FALSE),VLOOKUP($B242,[1]Parts_labellisées!$B243:$O243,13,FALSE)))</f>
        <v>FR001400E2R9</v>
      </c>
      <c r="J242" s="16" t="str">
        <f>VLOOKUP($B242,[1]Parts_labellisées!$B243:$P$275,15,FALSE)</f>
        <v>S</v>
      </c>
    </row>
    <row r="243" spans="1:10" x14ac:dyDescent="0.2">
      <c r="A243" s="41" t="s">
        <v>118</v>
      </c>
      <c r="B243" s="46" t="s">
        <v>131</v>
      </c>
      <c r="C243" s="42" t="s">
        <v>126</v>
      </c>
      <c r="D243" s="12">
        <f>VLOOKUP($B243,[1]Parts_labellisées!$B244:$P$275,3,FALSE)</f>
        <v>3</v>
      </c>
      <c r="E243" s="12" t="str">
        <f>VLOOKUP($B243,[1]Parts_labellisées!$B244:$P$275,5,FALSE)</f>
        <v>Diversifié</v>
      </c>
      <c r="F243" s="12" t="str">
        <f>VLOOKUP($B243,[1]Parts_labellisées!$B244:$P$275,6,FALSE)</f>
        <v>oui</v>
      </c>
      <c r="G243" s="12">
        <f>VLOOKUP($B243,[1]Parts_labellisées!$B244:$P$275,7,FALSE)</f>
        <v>9</v>
      </c>
      <c r="H243" s="13">
        <f>VLOOKUP($B243,[1]Parts_labellisées!$B244:$P$275,10,FALSE)</f>
        <v>44732</v>
      </c>
      <c r="I243" s="55" t="str">
        <f>HYPERLINK(IF(VLOOKUP($B243,[1]Parts_labellisées!$B244:$O244,13,FALSE)=0,VLOOKUP($B243,[1]Parts_labellisées!$B244:$O244,14,FALSE),VLOOKUP($B243,[1]Parts_labellisées!$B244:$O244,13,FALSE)))</f>
        <v>FR0014009V55</v>
      </c>
      <c r="J243" s="16" t="str">
        <f>VLOOKUP($B243,[1]Parts_labellisées!$B244:$P$275,15,FALSE)</f>
        <v>S</v>
      </c>
    </row>
    <row r="244" spans="1:10" x14ac:dyDescent="0.2">
      <c r="A244" s="41" t="s">
        <v>118</v>
      </c>
      <c r="B244" s="46" t="s">
        <v>131</v>
      </c>
      <c r="C244" s="42" t="s">
        <v>127</v>
      </c>
      <c r="D244" s="12">
        <f>VLOOKUP($B244,[1]Parts_labellisées!$B245:$P$275,3,FALSE)</f>
        <v>3</v>
      </c>
      <c r="E244" s="12" t="str">
        <f>VLOOKUP($B244,[1]Parts_labellisées!$B245:$P$275,5,FALSE)</f>
        <v>Diversifié</v>
      </c>
      <c r="F244" s="12" t="str">
        <f>VLOOKUP($B244,[1]Parts_labellisées!$B245:$P$275,6,FALSE)</f>
        <v>oui</v>
      </c>
      <c r="G244" s="12">
        <f>VLOOKUP($B244,[1]Parts_labellisées!$B245:$P$275,7,FALSE)</f>
        <v>9</v>
      </c>
      <c r="H244" s="13">
        <f>VLOOKUP($B244,[1]Parts_labellisées!$B245:$P$275,10,FALSE)</f>
        <v>44732</v>
      </c>
      <c r="I244" s="55" t="str">
        <f>HYPERLINK(IF(VLOOKUP($B244,[1]Parts_labellisées!$B245:$O245,13,FALSE)=0,VLOOKUP($B244,[1]Parts_labellisées!$B245:$O245,14,FALSE),VLOOKUP($B244,[1]Parts_labellisées!$B245:$O245,13,FALSE)))</f>
        <v>FR0014009V63</v>
      </c>
      <c r="J244" s="16" t="str">
        <f>VLOOKUP($B244,[1]Parts_labellisées!$B245:$P$275,15,FALSE)</f>
        <v>S</v>
      </c>
    </row>
    <row r="245" spans="1:10" x14ac:dyDescent="0.2">
      <c r="A245" s="38" t="s">
        <v>118</v>
      </c>
      <c r="B245" s="44" t="s">
        <v>132</v>
      </c>
      <c r="C245" s="43" t="s">
        <v>122</v>
      </c>
      <c r="D245" s="20">
        <f>VLOOKUP($B245,[1]Parts_labellisées!$B246:$P$275,3,FALSE)</f>
        <v>4</v>
      </c>
      <c r="E245" s="20" t="str">
        <f>VLOOKUP($B245,[1]Parts_labellisées!$B246:$P$275,5,FALSE)</f>
        <v>Actions</v>
      </c>
      <c r="F245" s="20" t="str">
        <f>VLOOKUP($B245,[1]Parts_labellisées!$B246:$P$275,6,FALSE)</f>
        <v>non</v>
      </c>
      <c r="G245" s="20">
        <f>VLOOKUP($B245,[1]Parts_labellisées!$B246:$P$275,7,FALSE)</f>
        <v>9</v>
      </c>
      <c r="H245" s="21">
        <f>VLOOKUP($B245,[1]Parts_labellisées!$B246:$P$275,10,FALSE)</f>
        <v>44350</v>
      </c>
      <c r="I245" s="54" t="str">
        <f>HYPERLINK(IF(VLOOKUP($B245,[1]Parts_labellisées!$B246:$O246,13,FALSE)=0,VLOOKUP($B245,[1]Parts_labellisées!$B246:$O246,14,FALSE),VLOOKUP($B245,[1]Parts_labellisées!$B246:$O246,13,FALSE)))</f>
        <v>QS0004088942</v>
      </c>
      <c r="J245" s="23" t="str">
        <f>VLOOKUP($B245,[1]Parts_labellisées!$B246:$P$275,15,FALSE)</f>
        <v>P</v>
      </c>
    </row>
    <row r="246" spans="1:10" x14ac:dyDescent="0.2">
      <c r="A246" s="41" t="s">
        <v>118</v>
      </c>
      <c r="B246" s="46" t="s">
        <v>132</v>
      </c>
      <c r="C246" s="42" t="s">
        <v>123</v>
      </c>
      <c r="D246" s="12">
        <f>VLOOKUP($B246,[1]Parts_labellisées!$B247:$P$275,3,FALSE)</f>
        <v>4</v>
      </c>
      <c r="E246" s="12" t="str">
        <f>VLOOKUP($B246,[1]Parts_labellisées!$B247:$P$275,5,FALSE)</f>
        <v>Actions</v>
      </c>
      <c r="F246" s="12" t="str">
        <f>VLOOKUP($B246,[1]Parts_labellisées!$B247:$P$275,6,FALSE)</f>
        <v>non</v>
      </c>
      <c r="G246" s="12">
        <f>VLOOKUP($B246,[1]Parts_labellisées!$B247:$P$275,7,FALSE)</f>
        <v>9</v>
      </c>
      <c r="H246" s="13">
        <f>VLOOKUP($B246,[1]Parts_labellisées!$B247:$P$275,10,FALSE)</f>
        <v>44350</v>
      </c>
      <c r="I246" s="55" t="str">
        <f>HYPERLINK(IF(VLOOKUP($B246,[1]Parts_labellisées!$B247:$O247,13,FALSE)=0,VLOOKUP($B246,[1]Parts_labellisées!$B247:$O247,14,FALSE),VLOOKUP($B246,[1]Parts_labellisées!$B247:$O247,13,FALSE)))</f>
        <v>QS0009124445</v>
      </c>
      <c r="J246" s="16" t="str">
        <f>VLOOKUP($B246,[1]Parts_labellisées!$B247:$P$275,15,FALSE)</f>
        <v>S</v>
      </c>
    </row>
    <row r="247" spans="1:10" x14ac:dyDescent="0.2">
      <c r="A247" s="41" t="s">
        <v>118</v>
      </c>
      <c r="B247" s="46" t="s">
        <v>132</v>
      </c>
      <c r="C247" s="42" t="s">
        <v>125</v>
      </c>
      <c r="D247" s="12">
        <f>VLOOKUP($B247,[1]Parts_labellisées!$B248:$P$275,3,FALSE)</f>
        <v>4</v>
      </c>
      <c r="E247" s="12" t="str">
        <f>VLOOKUP($B247,[1]Parts_labellisées!$B248:$P$275,5,FALSE)</f>
        <v>Actions</v>
      </c>
      <c r="F247" s="12" t="str">
        <f>VLOOKUP($B247,[1]Parts_labellisées!$B248:$P$275,6,FALSE)</f>
        <v>non</v>
      </c>
      <c r="G247" s="12">
        <f>VLOOKUP($B247,[1]Parts_labellisées!$B248:$P$275,7,FALSE)</f>
        <v>9</v>
      </c>
      <c r="H247" s="13">
        <f>VLOOKUP($B247,[1]Parts_labellisées!$B248:$P$275,10,FALSE)</f>
        <v>44350</v>
      </c>
      <c r="I247" s="55" t="str">
        <f>HYPERLINK(IF(VLOOKUP($B247,[1]Parts_labellisées!$B248:$O248,13,FALSE)=0,VLOOKUP($B247,[1]Parts_labellisées!$B248:$O248,14,FALSE),VLOOKUP($B247,[1]Parts_labellisées!$B248:$O248,13,FALSE)))</f>
        <v>FR0014000ZW5</v>
      </c>
      <c r="J247" s="16" t="str">
        <f>VLOOKUP($B247,[1]Parts_labellisées!$B248:$P$275,15,FALSE)</f>
        <v>S</v>
      </c>
    </row>
    <row r="248" spans="1:10" x14ac:dyDescent="0.2">
      <c r="A248" s="41" t="s">
        <v>118</v>
      </c>
      <c r="B248" s="46" t="s">
        <v>132</v>
      </c>
      <c r="C248" s="42" t="s">
        <v>126</v>
      </c>
      <c r="D248" s="12">
        <f>VLOOKUP($B248,[1]Parts_labellisées!$B249:$P$275,3,FALSE)</f>
        <v>4</v>
      </c>
      <c r="E248" s="12" t="str">
        <f>VLOOKUP($B248,[1]Parts_labellisées!$B249:$P$275,5,FALSE)</f>
        <v>Actions</v>
      </c>
      <c r="F248" s="12" t="str">
        <f>VLOOKUP($B248,[1]Parts_labellisées!$B249:$P$275,6,FALSE)</f>
        <v>non</v>
      </c>
      <c r="G248" s="12">
        <f>VLOOKUP($B248,[1]Parts_labellisées!$B249:$P$275,7,FALSE)</f>
        <v>9</v>
      </c>
      <c r="H248" s="13">
        <f>VLOOKUP($B248,[1]Parts_labellisées!$B249:$P$275,10,FALSE)</f>
        <v>44350</v>
      </c>
      <c r="I248" s="55" t="str">
        <f>HYPERLINK(IF(VLOOKUP($B248,[1]Parts_labellisées!$B249:$O249,13,FALSE)=0,VLOOKUP($B248,[1]Parts_labellisées!$B249:$O249,14,FALSE),VLOOKUP($B248,[1]Parts_labellisées!$B249:$O249,13,FALSE)))</f>
        <v>FR0013531514</v>
      </c>
      <c r="J248" s="16" t="str">
        <f>VLOOKUP($B248,[1]Parts_labellisées!$B249:$P$275,15,FALSE)</f>
        <v>S</v>
      </c>
    </row>
    <row r="249" spans="1:10" x14ac:dyDescent="0.2">
      <c r="A249" s="41" t="s">
        <v>118</v>
      </c>
      <c r="B249" s="46" t="s">
        <v>132</v>
      </c>
      <c r="C249" s="42" t="s">
        <v>127</v>
      </c>
      <c r="D249" s="12">
        <f>VLOOKUP($B249,[1]Parts_labellisées!$B250:$P$275,3,FALSE)</f>
        <v>4</v>
      </c>
      <c r="E249" s="12" t="str">
        <f>VLOOKUP($B249,[1]Parts_labellisées!$B250:$P$275,5,FALSE)</f>
        <v>Actions</v>
      </c>
      <c r="F249" s="12" t="str">
        <f>VLOOKUP($B249,[1]Parts_labellisées!$B250:$P$275,6,FALSE)</f>
        <v>non</v>
      </c>
      <c r="G249" s="12">
        <f>VLOOKUP($B249,[1]Parts_labellisées!$B250:$P$275,7,FALSE)</f>
        <v>9</v>
      </c>
      <c r="H249" s="13">
        <f>VLOOKUP($B249,[1]Parts_labellisées!$B250:$P$275,10,FALSE)</f>
        <v>44350</v>
      </c>
      <c r="I249" s="55" t="str">
        <f>HYPERLINK(IF(VLOOKUP($B249,[1]Parts_labellisées!$B250:$O250,13,FALSE)=0,VLOOKUP($B249,[1]Parts_labellisées!$B250:$O250,14,FALSE),VLOOKUP($B249,[1]Parts_labellisées!$B250:$O250,13,FALSE)))</f>
        <v>FR0013531522</v>
      </c>
      <c r="J249" s="16" t="str">
        <f>VLOOKUP($B249,[1]Parts_labellisées!$B250:$P$275,15,FALSE)</f>
        <v>S</v>
      </c>
    </row>
    <row r="250" spans="1:10" x14ac:dyDescent="0.2">
      <c r="A250" s="41" t="s">
        <v>118</v>
      </c>
      <c r="B250" s="46" t="s">
        <v>132</v>
      </c>
      <c r="C250" s="42" t="s">
        <v>128</v>
      </c>
      <c r="D250" s="12">
        <f>VLOOKUP($B250,[1]Parts_labellisées!$B251:$P$275,3,FALSE)</f>
        <v>4</v>
      </c>
      <c r="E250" s="12" t="str">
        <f>VLOOKUP($B250,[1]Parts_labellisées!$B251:$P$275,5,FALSE)</f>
        <v>Actions</v>
      </c>
      <c r="F250" s="12" t="str">
        <f>VLOOKUP($B250,[1]Parts_labellisées!$B251:$P$275,6,FALSE)</f>
        <v>non</v>
      </c>
      <c r="G250" s="12">
        <f>VLOOKUP($B250,[1]Parts_labellisées!$B251:$P$275,7,FALSE)</f>
        <v>9</v>
      </c>
      <c r="H250" s="13">
        <f>VLOOKUP($B250,[1]Parts_labellisées!$B251:$P$275,10,FALSE)</f>
        <v>44350</v>
      </c>
      <c r="I250" s="55" t="str">
        <f>HYPERLINK(IF(VLOOKUP($B250,[1]Parts_labellisées!$B251:$O251,13,FALSE)=0,VLOOKUP($B250,[1]Parts_labellisées!$B251:$O251,14,FALSE),VLOOKUP($B250,[1]Parts_labellisées!$B251:$O251,13,FALSE)))</f>
        <v>990000130739</v>
      </c>
      <c r="J250" s="16" t="str">
        <f>VLOOKUP($B250,[1]Parts_labellisées!$B251:$P$275,15,FALSE)</f>
        <v>S</v>
      </c>
    </row>
    <row r="251" spans="1:10" x14ac:dyDescent="0.2">
      <c r="A251" s="38" t="s">
        <v>118</v>
      </c>
      <c r="B251" s="44" t="s">
        <v>133</v>
      </c>
      <c r="C251" s="43" t="s">
        <v>122</v>
      </c>
      <c r="D251" s="20">
        <f>VLOOKUP($B251,[1]Parts_labellisées!$B252:$P$275,3,FALSE)</f>
        <v>4</v>
      </c>
      <c r="E251" s="20" t="str">
        <f>VLOOKUP($B251,[1]Parts_labellisées!$B252:$P$275,5,FALSE)</f>
        <v>Actions</v>
      </c>
      <c r="F251" s="20" t="str">
        <f>VLOOKUP($B251,[1]Parts_labellisées!$B252:$P$275,6,FALSE)</f>
        <v>non</v>
      </c>
      <c r="G251" s="20">
        <f>VLOOKUP($B251,[1]Parts_labellisées!$B252:$P$275,7,FALSE)</f>
        <v>9</v>
      </c>
      <c r="H251" s="21">
        <f>VLOOKUP($B251,[1]Parts_labellisées!$B252:$P$275,10,FALSE)</f>
        <v>44350</v>
      </c>
      <c r="I251" s="54" t="str">
        <f>HYPERLINK(IF(VLOOKUP($B251,[1]Parts_labellisées!$B252:$O252,13,FALSE)=0,VLOOKUP($B251,[1]Parts_labellisées!$B252:$O252,14,FALSE),VLOOKUP($B251,[1]Parts_labellisées!$B252:$O252,13,FALSE)))</f>
        <v>QS0004088926</v>
      </c>
      <c r="J251" s="23" t="str">
        <f>VLOOKUP($B251,[1]Parts_labellisées!$B252:$P$275,15,FALSE)</f>
        <v>P</v>
      </c>
    </row>
    <row r="252" spans="1:10" x14ac:dyDescent="0.2">
      <c r="A252" s="41" t="s">
        <v>118</v>
      </c>
      <c r="B252" s="46" t="s">
        <v>133</v>
      </c>
      <c r="C252" s="42" t="s">
        <v>123</v>
      </c>
      <c r="D252" s="12">
        <f>VLOOKUP($B252,[1]Parts_labellisées!$B253:$P$275,3,FALSE)</f>
        <v>4</v>
      </c>
      <c r="E252" s="12" t="str">
        <f>VLOOKUP($B252,[1]Parts_labellisées!$B253:$P$275,5,FALSE)</f>
        <v>Actions</v>
      </c>
      <c r="F252" s="12" t="str">
        <f>VLOOKUP($B252,[1]Parts_labellisées!$B253:$P$275,6,FALSE)</f>
        <v>non</v>
      </c>
      <c r="G252" s="12">
        <f>VLOOKUP($B252,[1]Parts_labellisées!$B253:$P$275,7,FALSE)</f>
        <v>9</v>
      </c>
      <c r="H252" s="13">
        <f>VLOOKUP($B252,[1]Parts_labellisées!$B253:$P$275,10,FALSE)</f>
        <v>44350</v>
      </c>
      <c r="I252" s="55" t="str">
        <f>HYPERLINK(IF(VLOOKUP($B252,[1]Parts_labellisées!$B253:$O253,13,FALSE)=0,VLOOKUP($B252,[1]Parts_labellisées!$B253:$O253,14,FALSE),VLOOKUP($B252,[1]Parts_labellisées!$B253:$O253,13,FALSE)))</f>
        <v>QS0004078927</v>
      </c>
      <c r="J252" s="16" t="str">
        <f>VLOOKUP($B252,[1]Parts_labellisées!$B253:$P$275,15,FALSE)</f>
        <v>S</v>
      </c>
    </row>
    <row r="253" spans="1:10" x14ac:dyDescent="0.2">
      <c r="A253" s="41" t="s">
        <v>118</v>
      </c>
      <c r="B253" s="46" t="s">
        <v>133</v>
      </c>
      <c r="C253" s="42" t="s">
        <v>125</v>
      </c>
      <c r="D253" s="12">
        <f>VLOOKUP($B253,[1]Parts_labellisées!$B254:$P$275,3,FALSE)</f>
        <v>4</v>
      </c>
      <c r="E253" s="12" t="str">
        <f>VLOOKUP($B253,[1]Parts_labellisées!$B254:$P$275,5,FALSE)</f>
        <v>Actions</v>
      </c>
      <c r="F253" s="12" t="str">
        <f>VLOOKUP($B253,[1]Parts_labellisées!$B254:$P$275,6,FALSE)</f>
        <v>non</v>
      </c>
      <c r="G253" s="12">
        <f>VLOOKUP($B253,[1]Parts_labellisées!$B254:$P$275,7,FALSE)</f>
        <v>9</v>
      </c>
      <c r="H253" s="13">
        <f>VLOOKUP($B253,[1]Parts_labellisées!$B254:$P$275,10,FALSE)</f>
        <v>44350</v>
      </c>
      <c r="I253" s="55" t="str">
        <f>HYPERLINK(IF(VLOOKUP($B253,[1]Parts_labellisées!$B254:$O254,13,FALSE)=0,VLOOKUP($B253,[1]Parts_labellisées!$B254:$O254,14,FALSE),VLOOKUP($B253,[1]Parts_labellisées!$B254:$O254,13,FALSE)))</f>
        <v>FR0014000ZV7</v>
      </c>
      <c r="J253" s="16" t="str">
        <f>VLOOKUP($B253,[1]Parts_labellisées!$B254:$P$275,15,FALSE)</f>
        <v>S</v>
      </c>
    </row>
    <row r="254" spans="1:10" x14ac:dyDescent="0.2">
      <c r="A254" s="41" t="s">
        <v>118</v>
      </c>
      <c r="B254" s="46" t="s">
        <v>133</v>
      </c>
      <c r="C254" s="42" t="s">
        <v>126</v>
      </c>
      <c r="D254" s="12">
        <f>VLOOKUP($B254,[1]Parts_labellisées!$B255:$P$275,3,FALSE)</f>
        <v>4</v>
      </c>
      <c r="E254" s="12" t="str">
        <f>VLOOKUP($B254,[1]Parts_labellisées!$B255:$P$275,5,FALSE)</f>
        <v>Actions</v>
      </c>
      <c r="F254" s="12" t="str">
        <f>VLOOKUP($B254,[1]Parts_labellisées!$B255:$P$275,6,FALSE)</f>
        <v>non</v>
      </c>
      <c r="G254" s="12">
        <f>VLOOKUP($B254,[1]Parts_labellisées!$B255:$P$275,7,FALSE)</f>
        <v>9</v>
      </c>
      <c r="H254" s="13">
        <f>VLOOKUP($B254,[1]Parts_labellisées!$B255:$P$275,10,FALSE)</f>
        <v>44350</v>
      </c>
      <c r="I254" s="55" t="str">
        <f>HYPERLINK(IF(VLOOKUP($B254,[1]Parts_labellisées!$B255:$O255,13,FALSE)=0,VLOOKUP($B254,[1]Parts_labellisées!$B255:$O255,14,FALSE),VLOOKUP($B254,[1]Parts_labellisées!$B255:$O255,13,FALSE)))</f>
        <v>FR0013531597</v>
      </c>
      <c r="J254" s="16" t="str">
        <f>VLOOKUP($B254,[1]Parts_labellisées!$B255:$P$275,15,FALSE)</f>
        <v>S</v>
      </c>
    </row>
    <row r="255" spans="1:10" x14ac:dyDescent="0.2">
      <c r="A255" s="41" t="s">
        <v>118</v>
      </c>
      <c r="B255" s="46" t="s">
        <v>133</v>
      </c>
      <c r="C255" s="42" t="s">
        <v>127</v>
      </c>
      <c r="D255" s="12">
        <f>VLOOKUP($B255,[1]Parts_labellisées!$B256:$P$275,3,FALSE)</f>
        <v>4</v>
      </c>
      <c r="E255" s="12" t="str">
        <f>VLOOKUP($B255,[1]Parts_labellisées!$B256:$P$275,5,FALSE)</f>
        <v>Actions</v>
      </c>
      <c r="F255" s="12" t="str">
        <f>VLOOKUP($B255,[1]Parts_labellisées!$B256:$P$275,6,FALSE)</f>
        <v>non</v>
      </c>
      <c r="G255" s="12">
        <f>VLOOKUP($B255,[1]Parts_labellisées!$B256:$P$275,7,FALSE)</f>
        <v>9</v>
      </c>
      <c r="H255" s="13">
        <f>VLOOKUP($B255,[1]Parts_labellisées!$B256:$P$275,10,FALSE)</f>
        <v>44350</v>
      </c>
      <c r="I255" s="55" t="str">
        <f>HYPERLINK(IF(VLOOKUP($B255,[1]Parts_labellisées!$B256:$O256,13,FALSE)=0,VLOOKUP($B255,[1]Parts_labellisées!$B256:$O256,14,FALSE),VLOOKUP($B255,[1]Parts_labellisées!$B256:$O256,13,FALSE)))</f>
        <v>FR0013531605</v>
      </c>
      <c r="J255" s="16" t="str">
        <f>VLOOKUP($B255,[1]Parts_labellisées!$B256:$P$275,15,FALSE)</f>
        <v>S</v>
      </c>
    </row>
    <row r="256" spans="1:10" x14ac:dyDescent="0.2">
      <c r="A256" s="38" t="s">
        <v>118</v>
      </c>
      <c r="B256" s="44" t="s">
        <v>134</v>
      </c>
      <c r="C256" s="43" t="s">
        <v>122</v>
      </c>
      <c r="D256" s="20">
        <f>VLOOKUP($B256,[1]Parts_labellisées!$B257:$P$275,3,FALSE)</f>
        <v>4</v>
      </c>
      <c r="E256" s="20" t="str">
        <f>VLOOKUP($B256,[1]Parts_labellisées!$B257:$P$275,5,FALSE)</f>
        <v>Actions</v>
      </c>
      <c r="F256" s="20" t="str">
        <f>VLOOKUP($B256,[1]Parts_labellisées!$B257:$P$275,6,FALSE)</f>
        <v>oui</v>
      </c>
      <c r="G256" s="20">
        <f>VLOOKUP($B256,[1]Parts_labellisées!$B257:$P$275,7,FALSE)</f>
        <v>9</v>
      </c>
      <c r="H256" s="21">
        <f>VLOOKUP($B256,[1]Parts_labellisées!$B257:$P$275,10,FALSE)</f>
        <v>44350</v>
      </c>
      <c r="I256" s="54" t="str">
        <f>HYPERLINK(IF(VLOOKUP($B256,[1]Parts_labellisées!$B257:$O257,13,FALSE)=0,VLOOKUP($B256,[1]Parts_labellisées!$B257:$O257,14,FALSE),VLOOKUP($B256,[1]Parts_labellisées!$B257:$O257,13,FALSE)))</f>
        <v>QS0004034789</v>
      </c>
      <c r="J256" s="23" t="str">
        <f>VLOOKUP($B256,[1]Parts_labellisées!$B257:$P$275,15,FALSE)</f>
        <v>P</v>
      </c>
    </row>
    <row r="257" spans="1:10" x14ac:dyDescent="0.2">
      <c r="A257" s="41" t="s">
        <v>118</v>
      </c>
      <c r="B257" s="46" t="s">
        <v>134</v>
      </c>
      <c r="C257" s="42" t="s">
        <v>54</v>
      </c>
      <c r="D257" s="12">
        <f>VLOOKUP($B257,[1]Parts_labellisées!$B258:$P$275,3,FALSE)</f>
        <v>4</v>
      </c>
      <c r="E257" s="12" t="str">
        <f>VLOOKUP($B257,[1]Parts_labellisées!$B258:$P$275,5,FALSE)</f>
        <v>Actions</v>
      </c>
      <c r="F257" s="12" t="str">
        <f>VLOOKUP($B257,[1]Parts_labellisées!$B258:$P$275,6,FALSE)</f>
        <v>oui</v>
      </c>
      <c r="G257" s="12">
        <f>VLOOKUP($B257,[1]Parts_labellisées!$B258:$P$275,7,FALSE)</f>
        <v>9</v>
      </c>
      <c r="H257" s="13">
        <f>VLOOKUP($B257,[1]Parts_labellisées!$B258:$P$275,10,FALSE)</f>
        <v>44350</v>
      </c>
      <c r="I257" s="55" t="str">
        <f>HYPERLINK(IF(VLOOKUP($B257,[1]Parts_labellisées!$B258:$O258,13,FALSE)=0,VLOOKUP($B257,[1]Parts_labellisées!$B258:$O258,14,FALSE),VLOOKUP($B257,[1]Parts_labellisées!$B258:$O258,13,FALSE)))</f>
        <v>QS0004064786</v>
      </c>
      <c r="J257" s="16" t="str">
        <f>VLOOKUP($B257,[1]Parts_labellisées!$B258:$P$275,15,FALSE)</f>
        <v>S</v>
      </c>
    </row>
    <row r="258" spans="1:10" x14ac:dyDescent="0.2">
      <c r="A258" s="41" t="s">
        <v>118</v>
      </c>
      <c r="B258" s="46" t="s">
        <v>134</v>
      </c>
      <c r="C258" s="42" t="s">
        <v>128</v>
      </c>
      <c r="D258" s="12">
        <f>VLOOKUP($B258,[1]Parts_labellisées!$B259:$P$275,3,FALSE)</f>
        <v>4</v>
      </c>
      <c r="E258" s="12" t="str">
        <f>VLOOKUP($B258,[1]Parts_labellisées!$B259:$P$275,5,FALSE)</f>
        <v>Actions</v>
      </c>
      <c r="F258" s="12" t="str">
        <f>VLOOKUP($B258,[1]Parts_labellisées!$B259:$P$275,6,FALSE)</f>
        <v>oui</v>
      </c>
      <c r="G258" s="12">
        <f>VLOOKUP($B258,[1]Parts_labellisées!$B259:$P$275,7,FALSE)</f>
        <v>9</v>
      </c>
      <c r="H258" s="13">
        <f>VLOOKUP($B258,[1]Parts_labellisées!$B259:$P$275,10,FALSE)</f>
        <v>44350</v>
      </c>
      <c r="I258" s="55" t="str">
        <f>HYPERLINK(IF(VLOOKUP($B258,[1]Parts_labellisées!$B259:$O259,13,FALSE)=0,VLOOKUP($B258,[1]Parts_labellisées!$B259:$O259,14,FALSE),VLOOKUP($B258,[1]Parts_labellisées!$B259:$O259,13,FALSE)))</f>
        <v>990000130599</v>
      </c>
      <c r="J258" s="16" t="str">
        <f>VLOOKUP($B258,[1]Parts_labellisées!$B259:$P$275,15,FALSE)</f>
        <v>S</v>
      </c>
    </row>
    <row r="259" spans="1:10" x14ac:dyDescent="0.2">
      <c r="A259" s="41" t="s">
        <v>118</v>
      </c>
      <c r="B259" s="46" t="s">
        <v>134</v>
      </c>
      <c r="C259" s="42" t="s">
        <v>125</v>
      </c>
      <c r="D259" s="12">
        <f>VLOOKUP($B259,[1]Parts_labellisées!$B260:$P$275,3,FALSE)</f>
        <v>4</v>
      </c>
      <c r="E259" s="12" t="str">
        <f>VLOOKUP($B259,[1]Parts_labellisées!$B260:$P$275,5,FALSE)</f>
        <v>Actions</v>
      </c>
      <c r="F259" s="12" t="str">
        <f>VLOOKUP($B259,[1]Parts_labellisées!$B260:$P$275,6,FALSE)</f>
        <v>oui</v>
      </c>
      <c r="G259" s="12">
        <f>VLOOKUP($B259,[1]Parts_labellisées!$B260:$P$275,7,FALSE)</f>
        <v>9</v>
      </c>
      <c r="H259" s="13">
        <f>VLOOKUP($B259,[1]Parts_labellisées!$B260:$P$275,10,FALSE)</f>
        <v>44350</v>
      </c>
      <c r="I259" s="55" t="str">
        <f>HYPERLINK(IF(VLOOKUP($B259,[1]Parts_labellisées!$B260:$O260,13,FALSE)=0,VLOOKUP($B259,[1]Parts_labellisées!$B260:$O260,14,FALSE),VLOOKUP($B259,[1]Parts_labellisées!$B260:$O260,13,FALSE)))</f>
        <v>FR0014005YX5</v>
      </c>
      <c r="J259" s="16" t="str">
        <f>VLOOKUP($B259,[1]Parts_labellisées!$B260:$P$275,15,FALSE)</f>
        <v>S</v>
      </c>
    </row>
    <row r="260" spans="1:10" x14ac:dyDescent="0.2">
      <c r="A260" s="41" t="s">
        <v>118</v>
      </c>
      <c r="B260" s="46" t="s">
        <v>134</v>
      </c>
      <c r="C260" s="42" t="s">
        <v>126</v>
      </c>
      <c r="D260" s="12">
        <f>VLOOKUP($B260,[1]Parts_labellisées!$B261:$P$275,3,FALSE)</f>
        <v>4</v>
      </c>
      <c r="E260" s="12" t="str">
        <f>VLOOKUP($B260,[1]Parts_labellisées!$B261:$P$275,5,FALSE)</f>
        <v>Actions</v>
      </c>
      <c r="F260" s="12" t="str">
        <f>VLOOKUP($B260,[1]Parts_labellisées!$B261:$P$275,6,FALSE)</f>
        <v>oui</v>
      </c>
      <c r="G260" s="12">
        <f>VLOOKUP($B260,[1]Parts_labellisées!$B261:$P$275,7,FALSE)</f>
        <v>9</v>
      </c>
      <c r="H260" s="13">
        <f>VLOOKUP($B260,[1]Parts_labellisées!$B261:$P$275,10,FALSE)</f>
        <v>44350</v>
      </c>
      <c r="I260" s="55" t="str">
        <f>HYPERLINK(IF(VLOOKUP($B260,[1]Parts_labellisées!$B261:$O261,13,FALSE)=0,VLOOKUP($B260,[1]Parts_labellisées!$B261:$O261,14,FALSE),VLOOKUP($B260,[1]Parts_labellisées!$B261:$O261,13,FALSE)))</f>
        <v>FR0013532470</v>
      </c>
      <c r="J260" s="16" t="str">
        <f>VLOOKUP($B260,[1]Parts_labellisées!$B261:$P$275,15,FALSE)</f>
        <v>S</v>
      </c>
    </row>
    <row r="261" spans="1:10" x14ac:dyDescent="0.2">
      <c r="A261" s="41" t="s">
        <v>118</v>
      </c>
      <c r="B261" s="46" t="s">
        <v>134</v>
      </c>
      <c r="C261" s="42" t="s">
        <v>127</v>
      </c>
      <c r="D261" s="12">
        <f>VLOOKUP($B261,[1]Parts_labellisées!$B262:$P$275,3,FALSE)</f>
        <v>4</v>
      </c>
      <c r="E261" s="12" t="str">
        <f>VLOOKUP($B261,[1]Parts_labellisées!$B262:$P$275,5,FALSE)</f>
        <v>Actions</v>
      </c>
      <c r="F261" s="12" t="str">
        <f>VLOOKUP($B261,[1]Parts_labellisées!$B262:$P$275,6,FALSE)</f>
        <v>oui</v>
      </c>
      <c r="G261" s="12">
        <f>VLOOKUP($B261,[1]Parts_labellisées!$B262:$P$275,7,FALSE)</f>
        <v>9</v>
      </c>
      <c r="H261" s="13">
        <f>VLOOKUP($B261,[1]Parts_labellisées!$B262:$P$275,10,FALSE)</f>
        <v>44350</v>
      </c>
      <c r="I261" s="55" t="str">
        <f>HYPERLINK(IF(VLOOKUP($B261,[1]Parts_labellisées!$B262:$O262,13,FALSE)=0,VLOOKUP($B261,[1]Parts_labellisées!$B262:$O262,14,FALSE),VLOOKUP($B261,[1]Parts_labellisées!$B262:$O262,13,FALSE)))</f>
        <v>FR0013532488</v>
      </c>
      <c r="J261" s="16" t="str">
        <f>VLOOKUP($B261,[1]Parts_labellisées!$B262:$P$275,15,FALSE)</f>
        <v>S</v>
      </c>
    </row>
    <row r="262" spans="1:10" x14ac:dyDescent="0.2">
      <c r="A262" s="38" t="s">
        <v>118</v>
      </c>
      <c r="B262" s="44" t="s">
        <v>135</v>
      </c>
      <c r="C262" s="43" t="s">
        <v>57</v>
      </c>
      <c r="D262" s="20">
        <f>VLOOKUP($B262,[1]Parts_labellisées!$B263:$P$275,3,FALSE)</f>
        <v>1</v>
      </c>
      <c r="E262" s="20" t="str">
        <f>VLOOKUP($B262,[1]Parts_labellisées!$B263:$P$275,5,FALSE)</f>
        <v>Monétaire</v>
      </c>
      <c r="F262" s="20" t="str">
        <f>VLOOKUP($B262,[1]Parts_labellisées!$B263:$P$275,6,FALSE)</f>
        <v>non</v>
      </c>
      <c r="G262" s="20">
        <f>VLOOKUP($B262,[1]Parts_labellisées!$B263:$P$275,7,FALSE)</f>
        <v>8</v>
      </c>
      <c r="H262" s="21">
        <f>VLOOKUP($B262,[1]Parts_labellisées!$B263:$P$275,10,FALSE)</f>
        <v>44350</v>
      </c>
      <c r="I262" s="54" t="str">
        <f>HYPERLINK(IF(VLOOKUP($B262,[1]Parts_labellisées!$B263:$O263,13,FALSE)=0,VLOOKUP($B262,[1]Parts_labellisées!$B263:$O263,14,FALSE),VLOOKUP($B262,[1]Parts_labellisées!$B263:$O263,13,FALSE)))</f>
        <v>QS0004085658</v>
      </c>
      <c r="J262" s="23" t="str">
        <f>VLOOKUP($B262,[1]Parts_labellisées!$B263:$P$275,15,FALSE)</f>
        <v>P</v>
      </c>
    </row>
    <row r="263" spans="1:10" x14ac:dyDescent="0.2">
      <c r="A263" s="38" t="s">
        <v>118</v>
      </c>
      <c r="B263" s="44" t="s">
        <v>136</v>
      </c>
      <c r="C263" s="43" t="s">
        <v>57</v>
      </c>
      <c r="D263" s="20">
        <f>VLOOKUP($B263,[1]Parts_labellisées!$B264:$P$275,3,FALSE)</f>
        <v>3</v>
      </c>
      <c r="E263" s="20" t="str">
        <f>VLOOKUP($B263,[1]Parts_labellisées!$B264:$P$275,5,FALSE)</f>
        <v>Obligations</v>
      </c>
      <c r="F263" s="20" t="str">
        <f>VLOOKUP($B263,[1]Parts_labellisées!$B264:$P$275,6,FALSE)</f>
        <v>non</v>
      </c>
      <c r="G263" s="20">
        <f>VLOOKUP($B263,[1]Parts_labellisées!$B264:$P$275,7,FALSE)</f>
        <v>9</v>
      </c>
      <c r="H263" s="21">
        <f>VLOOKUP($B263,[1]Parts_labellisées!$B264:$P$275,10,FALSE)</f>
        <v>44350</v>
      </c>
      <c r="I263" s="54" t="str">
        <f>HYPERLINK(IF(VLOOKUP($B263,[1]Parts_labellisées!$B264:$O264,13,FALSE)=0,VLOOKUP($B263,[1]Parts_labellisées!$B264:$O264,14,FALSE),VLOOKUP($B263,[1]Parts_labellisées!$B264:$O264,13,FALSE)))</f>
        <v>QS0004036222</v>
      </c>
      <c r="J263" s="23" t="str">
        <f>VLOOKUP($B263,[1]Parts_labellisées!$B264:$P$275,15,FALSE)</f>
        <v>P</v>
      </c>
    </row>
    <row r="264" spans="1:10" x14ac:dyDescent="0.2">
      <c r="A264" s="38" t="s">
        <v>118</v>
      </c>
      <c r="B264" s="44" t="s">
        <v>137</v>
      </c>
      <c r="C264" s="43" t="s">
        <v>57</v>
      </c>
      <c r="D264" s="20">
        <f>VLOOKUP($B264,[1]Parts_labellisées!$B265:$P$275,3,FALSE)</f>
        <v>3</v>
      </c>
      <c r="E264" s="20" t="str">
        <f>VLOOKUP($B264,[1]Parts_labellisées!$B265:$P$275,5,FALSE)</f>
        <v>Diversifié</v>
      </c>
      <c r="F264" s="20" t="str">
        <f>VLOOKUP($B264,[1]Parts_labellisées!$B265:$P$275,6,FALSE)</f>
        <v>non</v>
      </c>
      <c r="G264" s="20">
        <f>VLOOKUP($B264,[1]Parts_labellisées!$B265:$P$275,7,FALSE)</f>
        <v>9</v>
      </c>
      <c r="H264" s="21">
        <f>VLOOKUP($B264,[1]Parts_labellisées!$B265:$P$275,10,FALSE)</f>
        <v>44350</v>
      </c>
      <c r="I264" s="54" t="str">
        <f>HYPERLINK(IF(VLOOKUP($B264,[1]Parts_labellisées!$B265:$O265,13,FALSE)=0,VLOOKUP($B264,[1]Parts_labellisées!$B265:$O265,14,FALSE),VLOOKUP($B264,[1]Parts_labellisées!$B265:$O265,13,FALSE)))</f>
        <v>QS0004080873</v>
      </c>
      <c r="J264" s="23" t="str">
        <f>VLOOKUP($B264,[1]Parts_labellisées!$B265:$P$275,15,FALSE)</f>
        <v>P</v>
      </c>
    </row>
    <row r="265" spans="1:10" x14ac:dyDescent="0.2">
      <c r="A265" s="38" t="s">
        <v>118</v>
      </c>
      <c r="B265" s="44" t="s">
        <v>138</v>
      </c>
      <c r="C265" s="43" t="s">
        <v>57</v>
      </c>
      <c r="D265" s="20">
        <f>VLOOKUP($B265,[1]Parts_labellisées!$B266:$P$275,3,FALSE)</f>
        <v>3</v>
      </c>
      <c r="E265" s="20" t="str">
        <f>VLOOKUP($B265,[1]Parts_labellisées!$B266:$P$275,5,FALSE)</f>
        <v>Diversifié</v>
      </c>
      <c r="F265" s="20" t="str">
        <f>VLOOKUP($B265,[1]Parts_labellisées!$B266:$P$275,6,FALSE)</f>
        <v>oui</v>
      </c>
      <c r="G265" s="20">
        <f>VLOOKUP($B265,[1]Parts_labellisées!$B266:$P$275,7,FALSE)</f>
        <v>9</v>
      </c>
      <c r="H265" s="21">
        <f>VLOOKUP($B265,[1]Parts_labellisées!$B266:$P$275,10,FALSE)</f>
        <v>44350</v>
      </c>
      <c r="I265" s="54" t="str">
        <f>HYPERLINK(IF(VLOOKUP($B265,[1]Parts_labellisées!$B266:$O266,13,FALSE)=0,VLOOKUP($B265,[1]Parts_labellisées!$B266:$O266,14,FALSE),VLOOKUP($B265,[1]Parts_labellisées!$B266:$O266,13,FALSE)))</f>
        <v>QS0004080113</v>
      </c>
      <c r="J265" s="23" t="str">
        <f>VLOOKUP($B265,[1]Parts_labellisées!$B266:$P$275,15,FALSE)</f>
        <v>P</v>
      </c>
    </row>
    <row r="266" spans="1:10" x14ac:dyDescent="0.2">
      <c r="A266" s="38" t="s">
        <v>118</v>
      </c>
      <c r="B266" s="44" t="s">
        <v>139</v>
      </c>
      <c r="C266" s="43" t="s">
        <v>57</v>
      </c>
      <c r="D266" s="20">
        <f>VLOOKUP($B266,[1]Parts_labellisées!$B267:$P$275,3,FALSE)</f>
        <v>4</v>
      </c>
      <c r="E266" s="20" t="str">
        <f>VLOOKUP($B266,[1]Parts_labellisées!$B267:$P$275,5,FALSE)</f>
        <v>Diversifié</v>
      </c>
      <c r="F266" s="20" t="str">
        <f>VLOOKUP($B266,[1]Parts_labellisées!$B267:$P$275,6,FALSE)</f>
        <v>non</v>
      </c>
      <c r="G266" s="20">
        <f>VLOOKUP($B266,[1]Parts_labellisées!$B267:$P$275,7,FALSE)</f>
        <v>9</v>
      </c>
      <c r="H266" s="21">
        <f>VLOOKUP($B266,[1]Parts_labellisées!$B267:$P$275,10,FALSE)</f>
        <v>44350</v>
      </c>
      <c r="I266" s="54" t="str">
        <f>HYPERLINK(IF(VLOOKUP($B266,[1]Parts_labellisées!$B267:$O267,13,FALSE)=0,VLOOKUP($B266,[1]Parts_labellisées!$B267:$O267,14,FALSE),VLOOKUP($B266,[1]Parts_labellisées!$B267:$O267,13,FALSE)))</f>
        <v>QS0004080154</v>
      </c>
      <c r="J266" s="23" t="str">
        <f>VLOOKUP($B266,[1]Parts_labellisées!$B267:$P$275,15,FALSE)</f>
        <v>P</v>
      </c>
    </row>
    <row r="267" spans="1:10" x14ac:dyDescent="0.2">
      <c r="A267" s="38" t="s">
        <v>118</v>
      </c>
      <c r="B267" s="44" t="s">
        <v>140</v>
      </c>
      <c r="C267" s="43" t="s">
        <v>57</v>
      </c>
      <c r="D267" s="20">
        <f>VLOOKUP($B267,[1]Parts_labellisées!$B268:$P$275,3,FALSE)</f>
        <v>4</v>
      </c>
      <c r="E267" s="20" t="str">
        <f>VLOOKUP($B267,[1]Parts_labellisées!$B268:$P$275,5,FALSE)</f>
        <v>Actions</v>
      </c>
      <c r="F267" s="20" t="str">
        <f>VLOOKUP($B267,[1]Parts_labellisées!$B268:$P$275,6,FALSE)</f>
        <v>non</v>
      </c>
      <c r="G267" s="20">
        <f>VLOOKUP($B267,[1]Parts_labellisées!$B268:$P$275,7,FALSE)</f>
        <v>9</v>
      </c>
      <c r="H267" s="21">
        <f>VLOOKUP($B267,[1]Parts_labellisées!$B268:$P$275,10,FALSE)</f>
        <v>44350</v>
      </c>
      <c r="I267" s="54" t="str">
        <f>HYPERLINK(IF(VLOOKUP($B267,[1]Parts_labellisées!$B268:$O268,13,FALSE)=0,VLOOKUP($B267,[1]Parts_labellisées!$B268:$O268,14,FALSE),VLOOKUP($B267,[1]Parts_labellisées!$B268:$O268,13,FALSE)))</f>
        <v>QS0004034276</v>
      </c>
      <c r="J267" s="23" t="str">
        <f>VLOOKUP($B267,[1]Parts_labellisées!$B268:$P$275,15,FALSE)</f>
        <v>P</v>
      </c>
    </row>
    <row r="268" spans="1:10" x14ac:dyDescent="0.2">
      <c r="A268" s="38" t="s">
        <v>118</v>
      </c>
      <c r="B268" s="44" t="s">
        <v>141</v>
      </c>
      <c r="C268" s="43" t="s">
        <v>122</v>
      </c>
      <c r="D268" s="20">
        <f>VLOOKUP($B268,[1]Parts_labellisées!$B269:$P$275,3,FALSE)</f>
        <v>4</v>
      </c>
      <c r="E268" s="20" t="str">
        <f>VLOOKUP($B268,[1]Parts_labellisées!$B269:$P$275,5,FALSE)</f>
        <v>Actions</v>
      </c>
      <c r="F268" s="20" t="str">
        <f>VLOOKUP($B268,[1]Parts_labellisées!$B269:$P$275,6,FALSE)</f>
        <v>non</v>
      </c>
      <c r="G268" s="20">
        <f>VLOOKUP($B268,[1]Parts_labellisées!$B269:$P$275,7,FALSE)</f>
        <v>9</v>
      </c>
      <c r="H268" s="21">
        <f>VLOOKUP($B268,[1]Parts_labellisées!$B269:$P$275,10,FALSE)</f>
        <v>44672</v>
      </c>
      <c r="I268" s="54" t="str">
        <f>HYPERLINK(IF(VLOOKUP($B268,[1]Parts_labellisées!$B269:$O269,13,FALSE)=0,VLOOKUP($B268,[1]Parts_labellisées!$B269:$O269,14,FALSE),VLOOKUP($B268,[1]Parts_labellisées!$B269:$O269,13,FALSE)))</f>
        <v>QS0004037683</v>
      </c>
      <c r="J268" s="23" t="str">
        <f>VLOOKUP($B268,[1]Parts_labellisées!$B269:$P$275,15,FALSE)</f>
        <v>P</v>
      </c>
    </row>
    <row r="269" spans="1:10" x14ac:dyDescent="0.2">
      <c r="A269" s="41" t="s">
        <v>118</v>
      </c>
      <c r="B269" s="46" t="s">
        <v>141</v>
      </c>
      <c r="C269" s="42" t="s">
        <v>57</v>
      </c>
      <c r="D269" s="12">
        <f>VLOOKUP($B269,[1]Parts_labellisées!$B270:$P$275,3,FALSE)</f>
        <v>4</v>
      </c>
      <c r="E269" s="12" t="str">
        <f>VLOOKUP($B269,[1]Parts_labellisées!$B270:$P$275,5,FALSE)</f>
        <v>Actions</v>
      </c>
      <c r="F269" s="12" t="str">
        <f>VLOOKUP($B269,[1]Parts_labellisées!$B270:$P$275,6,FALSE)</f>
        <v>non</v>
      </c>
      <c r="G269" s="12">
        <f>VLOOKUP($B269,[1]Parts_labellisées!$B270:$P$275,7,FALSE)</f>
        <v>9</v>
      </c>
      <c r="H269" s="13">
        <f>VLOOKUP($B269,[1]Parts_labellisées!$B270:$P$275,10,FALSE)</f>
        <v>44672</v>
      </c>
      <c r="I269" s="55" t="str">
        <f>HYPERLINK(IF(VLOOKUP($B269,[1]Parts_labellisées!$B270:$O270,13,FALSE)=0,VLOOKUP($B269,[1]Parts_labellisées!$B270:$O270,14,FALSE),VLOOKUP($B269,[1]Parts_labellisées!$B270:$O270,13,FALSE)))</f>
        <v>990000129909</v>
      </c>
      <c r="J269" s="16" t="str">
        <f>VLOOKUP($B269,[1]Parts_labellisées!$B270:$P$275,15,FALSE)</f>
        <v>S</v>
      </c>
    </row>
    <row r="270" spans="1:10" x14ac:dyDescent="0.2">
      <c r="A270" s="41" t="s">
        <v>118</v>
      </c>
      <c r="B270" s="46" t="s">
        <v>141</v>
      </c>
      <c r="C270" s="42" t="s">
        <v>54</v>
      </c>
      <c r="D270" s="12">
        <f>VLOOKUP($B270,[1]Parts_labellisées!$B271:$P$275,3,FALSE)</f>
        <v>4</v>
      </c>
      <c r="E270" s="12" t="str">
        <f>VLOOKUP($B270,[1]Parts_labellisées!$B271:$P$275,5,FALSE)</f>
        <v>Actions</v>
      </c>
      <c r="F270" s="12" t="str">
        <f>VLOOKUP($B270,[1]Parts_labellisées!$B271:$P$275,6,FALSE)</f>
        <v>non</v>
      </c>
      <c r="G270" s="12">
        <f>VLOOKUP($B270,[1]Parts_labellisées!$B271:$P$275,7,FALSE)</f>
        <v>9</v>
      </c>
      <c r="H270" s="13">
        <f>VLOOKUP($B270,[1]Parts_labellisées!$B271:$P$275,10,FALSE)</f>
        <v>44672</v>
      </c>
      <c r="I270" s="55" t="str">
        <f>HYPERLINK(IF(VLOOKUP($B270,[1]Parts_labellisées!$B271:$O271,13,FALSE)=0,VLOOKUP($B270,[1]Parts_labellisées!$B271:$O271,14,FALSE),VLOOKUP($B270,[1]Parts_labellisées!$B271:$O271,13,FALSE)))</f>
        <v>990000125869</v>
      </c>
      <c r="J270" s="16" t="str">
        <f>VLOOKUP($B270,[1]Parts_labellisées!$B271:$P$275,15,FALSE)</f>
        <v>S</v>
      </c>
    </row>
    <row r="271" spans="1:10" x14ac:dyDescent="0.2">
      <c r="A271" s="41" t="s">
        <v>118</v>
      </c>
      <c r="B271" s="46" t="s">
        <v>141</v>
      </c>
      <c r="C271" s="42" t="s">
        <v>128</v>
      </c>
      <c r="D271" s="12">
        <f>VLOOKUP($B271,[1]Parts_labellisées!$B272:$P$275,3,FALSE)</f>
        <v>4</v>
      </c>
      <c r="E271" s="12" t="str">
        <f>VLOOKUP($B271,[1]Parts_labellisées!$B272:$P$275,5,FALSE)</f>
        <v>Actions</v>
      </c>
      <c r="F271" s="12" t="str">
        <f>VLOOKUP($B271,[1]Parts_labellisées!$B272:$P$275,6,FALSE)</f>
        <v>non</v>
      </c>
      <c r="G271" s="12">
        <f>VLOOKUP($B271,[1]Parts_labellisées!$B272:$P$275,7,FALSE)</f>
        <v>9</v>
      </c>
      <c r="H271" s="13">
        <f>VLOOKUP($B271,[1]Parts_labellisées!$B272:$P$275,10,FALSE)</f>
        <v>44672</v>
      </c>
      <c r="I271" s="55" t="str">
        <f>HYPERLINK(IF(VLOOKUP($B271,[1]Parts_labellisées!$B272:$O272,13,FALSE)=0,VLOOKUP($B271,[1]Parts_labellisées!$B272:$O272,14,FALSE),VLOOKUP($B271,[1]Parts_labellisées!$B272:$O272,13,FALSE)))</f>
        <v>990000130819</v>
      </c>
      <c r="J271" s="16" t="str">
        <f>VLOOKUP($B271,[1]Parts_labellisées!$B272:$P$275,15,FALSE)</f>
        <v>S</v>
      </c>
    </row>
    <row r="272" spans="1:10" x14ac:dyDescent="0.2">
      <c r="A272" s="41" t="s">
        <v>118</v>
      </c>
      <c r="B272" s="46" t="s">
        <v>141</v>
      </c>
      <c r="C272" s="42" t="s">
        <v>125</v>
      </c>
      <c r="D272" s="12">
        <f>VLOOKUP($B272,[1]Parts_labellisées!$B273:$P$275,3,FALSE)</f>
        <v>4</v>
      </c>
      <c r="E272" s="12" t="str">
        <f>VLOOKUP($B272,[1]Parts_labellisées!$B273:$P$275,5,FALSE)</f>
        <v>Actions</v>
      </c>
      <c r="F272" s="12" t="str">
        <f>VLOOKUP($B272,[1]Parts_labellisées!$B273:$P$275,6,FALSE)</f>
        <v>non</v>
      </c>
      <c r="G272" s="12">
        <f>VLOOKUP($B272,[1]Parts_labellisées!$B273:$P$275,7,FALSE)</f>
        <v>9</v>
      </c>
      <c r="H272" s="13">
        <f>VLOOKUP($B272,[1]Parts_labellisées!$B273:$P$275,10,FALSE)</f>
        <v>44672</v>
      </c>
      <c r="I272" s="55" t="str">
        <f>HYPERLINK(IF(VLOOKUP($B272,[1]Parts_labellisées!$B273:$O273,13,FALSE)=0,VLOOKUP($B272,[1]Parts_labellisées!$B273:$O273,14,FALSE),VLOOKUP($B272,[1]Parts_labellisées!$B273:$O273,13,FALSE)))</f>
        <v>FR00140010D4</v>
      </c>
      <c r="J272" s="16" t="str">
        <f>VLOOKUP($B272,[1]Parts_labellisées!$B273:$P$275,15,FALSE)</f>
        <v>S</v>
      </c>
    </row>
    <row r="273" spans="1:10" x14ac:dyDescent="0.2">
      <c r="A273" s="41" t="s">
        <v>118</v>
      </c>
      <c r="B273" s="46" t="s">
        <v>141</v>
      </c>
      <c r="C273" s="42" t="s">
        <v>126</v>
      </c>
      <c r="D273" s="12">
        <f>VLOOKUP($B273,[1]Parts_labellisées!$B274:$P$275,3,FALSE)</f>
        <v>4</v>
      </c>
      <c r="E273" s="12" t="str">
        <f>VLOOKUP($B273,[1]Parts_labellisées!$B274:$P$275,5,FALSE)</f>
        <v>Actions</v>
      </c>
      <c r="F273" s="12" t="str">
        <f>VLOOKUP($B273,[1]Parts_labellisées!$B274:$P$275,6,FALSE)</f>
        <v>non</v>
      </c>
      <c r="G273" s="12">
        <f>VLOOKUP($B273,[1]Parts_labellisées!$B274:$P$275,7,FALSE)</f>
        <v>9</v>
      </c>
      <c r="H273" s="13">
        <f>VLOOKUP($B273,[1]Parts_labellisées!$B274:$P$275,10,FALSE)</f>
        <v>44672</v>
      </c>
      <c r="I273" s="55" t="str">
        <f>HYPERLINK(IF(VLOOKUP($B273,[1]Parts_labellisées!$B274:$O274,13,FALSE)=0,VLOOKUP($B273,[1]Parts_labellisées!$B274:$O274,14,FALSE),VLOOKUP($B273,[1]Parts_labellisées!$B274:$O274,13,FALSE)))</f>
        <v>FR0013532215</v>
      </c>
      <c r="J273" s="16" t="str">
        <f>VLOOKUP($B273,[1]Parts_labellisées!$B274:$P$275,15,FALSE)</f>
        <v>S</v>
      </c>
    </row>
    <row r="274" spans="1:10" ht="17" thickBot="1" x14ac:dyDescent="0.25">
      <c r="A274" s="56" t="s">
        <v>118</v>
      </c>
      <c r="B274" s="57" t="s">
        <v>141</v>
      </c>
      <c r="C274" s="58" t="s">
        <v>127</v>
      </c>
      <c r="D274" s="59">
        <f>VLOOKUP($B274,[1]Parts_labellisées!$B275:$P$275,3,FALSE)</f>
        <v>4</v>
      </c>
      <c r="E274" s="59" t="str">
        <f>VLOOKUP($B274,[1]Parts_labellisées!$B275:$P$275,5,FALSE)</f>
        <v>Actions</v>
      </c>
      <c r="F274" s="59" t="str">
        <f>VLOOKUP($B274,[1]Parts_labellisées!$B275:$P$275,6,FALSE)</f>
        <v>non</v>
      </c>
      <c r="G274" s="59">
        <f>VLOOKUP($B274,[1]Parts_labellisées!$B275:$P$275,7,FALSE)</f>
        <v>9</v>
      </c>
      <c r="H274" s="60">
        <f>VLOOKUP($B274,[1]Parts_labellisées!$B275:$P$275,10,FALSE)</f>
        <v>44672</v>
      </c>
      <c r="I274" s="61" t="str">
        <f>HYPERLINK(IF(VLOOKUP($B274,[1]Parts_labellisées!$B275:$O275,13,FALSE)=0,VLOOKUP($B274,[1]Parts_labellisées!$B275:$O275,14,FALSE),VLOOKUP($B274,[1]Parts_labellisées!$B275:$O275,13,FALSE)))</f>
        <v>FR0013532223</v>
      </c>
      <c r="J274" s="16" t="str">
        <f>VLOOKUP($B274,[1]Parts_labellisées!$B275:$P$275,15,FALSE)</f>
        <v>S</v>
      </c>
    </row>
  </sheetData>
  <conditionalFormatting sqref="H2:H274">
    <cfRule type="cellIs" dxfId="0" priority="1" operator="greaterThan">
      <formula>"aujourdhui()-(4*365+1)"</formula>
    </cfRule>
  </conditionalFormatting>
  <hyperlinks>
    <hyperlink ref="I123" r:id="rId1" display="https://www.creditmutuel-am.eu/fr/particuliers/nos-fonds/VALE_Fiche.aspx?Isin=000010001616&amp;StandAlone=O&amp;FCPE=O" xr:uid="{07B6AB14-21FD-4B43-9A97-C5EBAA3EC8B3}"/>
    <hyperlink ref="I120" r:id="rId2" display="https://www.creditmutuel-am.eu/fr/particuliers/nos-fonds/VALE_Fiche.aspx?Isin=000010001617&amp;StandAlone=O&amp;FCPE=O" xr:uid="{171E9409-0C52-0642-A88F-26C353B7164E}"/>
    <hyperlink ref="I122" r:id="rId3" display="https://www.creditmutuel-am.eu/fr/particuliers/nos-fonds/VALE_Fiche.aspx?Isin=000010001627&amp;StandAlone=O&amp;FCPE=O" xr:uid="{E1BD52A5-1B05-7E47-9C0D-A8AD7C27D164}"/>
    <hyperlink ref="I119" r:id="rId4" display="https://www.creditmutuel-am.eu/fr/particuliers/nos-fonds/VALE_Fiche.aspx?Isin=000010001630&amp;StandAlone=O&amp;FCPE=O" xr:uid="{2FF94AD9-FF55-9141-ADDA-87B295A304AB}"/>
    <hyperlink ref="I115" r:id="rId5" display="https://www.creditmutuel-am.eu/fr/particuliers/nos-fonds/VALE_Fiche.aspx?Isin=000010001618&amp;StandAlone=O&amp;FCPE=O" xr:uid="{2F444D0C-772F-B246-A168-9336ABE7E433}"/>
    <hyperlink ref="I116" r:id="rId6" display="https://www.creditmutuel-am.eu/fr/particuliers/nos-fonds/VALE_Fiche.aspx?Isin=000010001619&amp;StandAlone=O&amp;FCPE=O" xr:uid="{345E342C-181A-2440-B322-8EA428D395AA}"/>
    <hyperlink ref="I117" r:id="rId7" display="https://www.creditmutuel-am.eu/fr/particuliers/nos-fonds/VALE_Fiche.aspx?Isin=000010001628&amp;StandAlone=O&amp;FCPE=O" xr:uid="{D8F70417-0303-7743-818B-25028A0873F2}"/>
    <hyperlink ref="I118" r:id="rId8" display="https://www.creditmutuel-am.eu/fr/particuliers/nos-fonds/VALE_Fiche.aspx?Isin=000010001620&amp;StandAlone=O&amp;FCPE=O" xr:uid="{51F667C6-837E-6B47-8572-13D3C808204D}"/>
    <hyperlink ref="I135" r:id="rId9" display="https://www.epargne-salariale-retraite.hsbc.fr/fr/epargnants/fund-centre/990000109829" xr:uid="{759EC300-8CF1-364A-8B9D-D8291C3BE8C9}"/>
    <hyperlink ref="I136" r:id="rId10" display="https://www.epargne-salariale-retraite.hsbc.fr/fr/epargnants/fund-centre/990000087369?t=4" xr:uid="{9AB1B78B-786F-E741-85C9-D79C21B421EA}"/>
    <hyperlink ref="I130" r:id="rId11" display="https://www.epargne-salariale-retraite.hsbc.fr/fr/epargnants/fund-centre/990000097499" xr:uid="{05E69548-D68F-5043-AE93-26F28E1AA9CC}"/>
    <hyperlink ref="I131" r:id="rId12" display="https://www.epargne-salariale-retraite.hsbc.fr/fr/epargnants/fund-centre/990000087379?t=4" xr:uid="{48457C12-FF4F-C144-9E7C-2F111A45C7F8}"/>
    <hyperlink ref="I132" r:id="rId13" display="https://www.epargne-salariale-retraite.hsbc.fr/fr/epargnants/fund-centre/990000121749?t=4" xr:uid="{4C24616A-DC98-E240-BA7F-538063D568C5}"/>
    <hyperlink ref="I127" r:id="rId14" display="https://www.epargne-salariale-retraite.hsbc.fr/fr/epargnants/fund-centre/990000114409?t=4" xr:uid="{F4D59E9A-4128-BE43-866D-1D3915839076}"/>
    <hyperlink ref="I128" r:id="rId15" display="https://www.epargne-salariale-retraite.hsbc.fr/fr/epargnants/fund-centre/990000087389?t=4" xr:uid="{BA36B4CF-2423-9D46-A020-CB3F1B56F885}"/>
    <hyperlink ref="I2" r:id="rId16" display="https://www.amundi-ee.com/entr/product/view/QS0009106012" xr:uid="{0103A9FB-861C-8C43-8B54-AC7F17FF9DD8}"/>
    <hyperlink ref="I3" r:id="rId17" display="https://www.amundi-ee.com/entr/product/view/QS0009109602" xr:uid="{D0D37E3B-7549-D145-B5B8-0CF5F62BCC35}"/>
    <hyperlink ref="I11" r:id="rId18" display="https://www.amundi-ee.com/entr/product/view/QS0009109339" xr:uid="{1E838BCC-1A6A-AE41-8001-00D0B004AF27}"/>
    <hyperlink ref="I18" r:id="rId19" display="https://www.amundi-ee.com/entr/product/view/QS0009106020?xtmc=AMUNDI%20LABEL%20PRUDENCE%20ESR&amp;xtcr=1&amp;xtnp=1" xr:uid="{81BF55EC-959B-CF41-A9D7-8841CBDAE0CB}"/>
    <hyperlink ref="I24" r:id="rId20" display="https://www.amundi-ee.com/entr/product/view/QS0009080746" xr:uid="{39AC3DFF-6E71-7E45-B11B-A2CFC8D1327D}"/>
    <hyperlink ref="I23" r:id="rId21" display="https://www.amundi-ee.com/entr/product/view/QS0009109321" xr:uid="{3D013D5B-7E99-E241-9D99-3364C4E43458}"/>
    <hyperlink ref="I28" r:id="rId22" display="https://www.amundi-ee.com/entr/product/view/QS0009079318" xr:uid="{F6C4420C-D242-704D-8D98-A85029CA8242}"/>
    <hyperlink ref="I27" r:id="rId23" display="https://www.amundi-ee.com/entr/product/view/QS0009106038?xtmc=AMUNDI%20LABEL%20EQUILIBRE%20ESR&amp;xtcr=2&amp;xtnp=1" xr:uid="{77C750AF-3A8C-D94E-ADE5-3995B056EED3}"/>
    <hyperlink ref="I33" r:id="rId24" display="https://www.amundi-ee.com/entr/product/view/QS0009080753" xr:uid="{19C96FE5-5573-A447-A032-23580E1D9F1B}"/>
    <hyperlink ref="I32" r:id="rId25" display="https://www.amundi-ee.com/entr/product/view/QS0009109313" xr:uid="{F89DC5F4-89BA-844B-B384-6BF4185F7F2C}"/>
    <hyperlink ref="I37" r:id="rId26" display="https://www.amundi-ee.com/entr/product/view/QS0009081488" xr:uid="{D9CF86F2-8C5B-424D-BDB4-D8EA5EDBFB01}"/>
    <hyperlink ref="I36" r:id="rId27" display="https://www.amundi-ee.com/entr/product/view/QS0009106004?xtmc=AMUNDI%20LABEL%20ACTIONS%20SOLIDAIRE%20ESR&amp;xtcr=1&amp;xtnp=1" xr:uid="{2F823F72-152F-6545-AE48-080DA58A4564}"/>
    <hyperlink ref="I41" r:id="rId28" display="https://www.amundi-ee.com/entr/product/view/QS0009109305" xr:uid="{29265D91-0B93-5F4F-85BF-D8822C14C0EC}"/>
    <hyperlink ref="I79" r:id="rId29" display="https://fonds.axa-im.fr/fr/particuliers/fund/axa-generation-equilibre-1-capitalisation-eur/" xr:uid="{1E358088-0127-8444-B8C2-D0DE93BA386D}"/>
    <hyperlink ref="I80" r:id="rId30" display="https://fonds.axa-im.fr/fr/particuliers/fund/axa-generation-equilibre-2-capitalisation-eur/" xr:uid="{34C080DC-4E74-7A48-B292-741C69C605F3}"/>
    <hyperlink ref="I81" r:id="rId31" display="https://fonds.axa-im.fr/fr/particuliers/fund/axa-generation-equilibre-2m-capitalisation-eur/" xr:uid="{B68A77DA-A19D-AB43-82B7-4E6B02B39656}"/>
    <hyperlink ref="I82" r:id="rId32" display="https://fonds.axa-im.fr/fr/particuliers/fund/axa-generation-equilibre-2r-capitalisation-eur/" xr:uid="{28639D05-9605-AB40-9A04-E2136626CC11}"/>
    <hyperlink ref="I83" r:id="rId33" display="https://fonds.axa-im.fr/fr/particuliers/fund/axa-generation-equilibre-2t-capitalisation-eur/" xr:uid="{2945EDCF-0CB5-CF4B-903C-FD9D9F9DC4BC}"/>
    <hyperlink ref="I74" r:id="rId34" display="https://fonds.axa-im.fr/fr/particuliers/fund/axa-generation-euro-obligations-1-capitalisation-eur/" xr:uid="{1D71CF0C-9513-C84A-AFCA-586D762AE065}"/>
    <hyperlink ref="I75" r:id="rId35" display="https://fonds.axa-im.fr/fr/particuliers/fund/axa-generation-euro-obligations-2-capitalisation-eur/" xr:uid="{EC4F10E0-6953-8448-A0E8-31C1E35C74C1}"/>
    <hyperlink ref="I76" r:id="rId36" display="https://fonds.axa-im.fr/fr/particuliers/fund/axa-generation-euro-obligations-2m-capitalisation-eur/" xr:uid="{E43438D2-6297-7145-8AB3-20A7813025F5}"/>
    <hyperlink ref="I77" r:id="rId37" display="https://fonds.axa-im.fr/fr/particuliers/fund/axa-generation-euro-obligations-2r-capitalisation-eur/" xr:uid="{C11BDD79-4748-B54B-AA01-347BB800CB0D}"/>
    <hyperlink ref="I78" r:id="rId38" display="https://fonds.axa-im.fr/fr/particuliers/fund/axa-generation-euro-obligations-2t-capitalisation-eur/" xr:uid="{9E9510F6-63B1-4848-B464-CCF084DC55EF}"/>
    <hyperlink ref="I94" r:id="rId39" display="https://fonds.axa-im.fr/fr/particuliers/fund/axa-generation-europe-actions-1-capitalisation-eur/" xr:uid="{9BF4DCC3-78EF-A241-99BD-F7757BCE2EC8}"/>
    <hyperlink ref="I95" r:id="rId40" display="https://fonds.axa-im.fr/fr/particuliers/fund/axa-generation-europe-actions-2-capitalisation-eur/" xr:uid="{DF0BC783-8964-C546-89E1-AC4B3836D5A3}"/>
    <hyperlink ref="I96" r:id="rId41" display="https://fonds.axa-im.fr/fr/particuliers/fund/axa-generation-europe-actions-2M-capitalisation-eur/" xr:uid="{4590C754-068B-9545-92E2-E268C9DE6AEB}"/>
    <hyperlink ref="I97" r:id="rId42" display="https://fonds.axa-im.fr/fr/particuliers/fund/axa-generation-europe-actions-2R-capitalisation-eur/" xr:uid="{284E5BB1-8358-724A-830E-C83B2A0CED7E}"/>
    <hyperlink ref="I98" r:id="rId43" display="https://fonds.axa-im.fr/fr/particuliers/fund/axa-generation-europe-actions-2T-capitalisation-eur/" xr:uid="{80F0EAA8-C50A-CA43-A2F8-2A30EBDE23F6}"/>
    <hyperlink ref="I84" r:id="rId44" display="https://fonds.axa-im.fr/fr/particuliers/fund/axa-generation-tempere-solidaire-1-capitalisation-eur/" xr:uid="{0F5D9537-8551-A845-BE33-739B3B223823}"/>
    <hyperlink ref="I85" r:id="rId45" display="https://fonds.axa-im.fr/fr/particuliers/fund/axa-generation-tempere-solidaire-2-capitalisation-eur/" xr:uid="{B47AC215-0EC7-F04D-AF12-CCF8CCF46321}"/>
    <hyperlink ref="I86" r:id="rId46" display="https://fonds.axa-im.fr/fr/particuliers/fund/axa-generation-tempere-solidaire-2M" xr:uid="{784F536A-8E42-2E4A-A427-099F9416D54E}"/>
    <hyperlink ref="I87" r:id="rId47" display="https://fonds.axa-im.fr/fr/particuliers/fund/axa-generation-tempere-solidaire-2R" xr:uid="{AC94CBBA-C8BC-2E4F-B812-C5A9B16BD341}"/>
    <hyperlink ref="I88" r:id="rId48" display="https://fonds.axa-im.fr/fr/particuliers/fund/axa-generation-tempere-solidaire-2T" xr:uid="{A6D9D1C3-5598-1949-83D3-80C0649098BF}"/>
    <hyperlink ref="I89" r:id="rId49" display="https://fonds.axa-im.fr/fr/particuliers/fund/axa-generation-vitalite-1-capitalisation-eur/" xr:uid="{A4C20CDE-F68E-FB48-80BF-4BFA8161083C}"/>
    <hyperlink ref="I90" r:id="rId50" display="https://fonds.axa-im.fr/fr/particuliers/fund/axa-generation-vitalite-2-capitalisation-eur/" xr:uid="{339240DE-D278-084C-8975-13F92D96C53F}"/>
    <hyperlink ref="I91" r:id="rId51" display="https://fonds.axa-im.fr/fr/particuliers/fund/axa-generation-vitalite-2M-capitalisation-eur/" xr:uid="{280885B6-7379-BF42-A105-49B9187A0BB1}"/>
    <hyperlink ref="I92" r:id="rId52" display="https://fonds.axa-im.fr/fr/particuliers/fund/axa-generation-vitalite-2R-capitalisation-eur/" xr:uid="{FA935808-C8D3-C943-8A06-44F045119C90}"/>
    <hyperlink ref="I93" r:id="rId53" display="https://fonds.axa-im.fr/fr/particuliers/fund/axa-generation-vitalite-2T-capitalisation-eur/" xr:uid="{D3973AE0-A337-C54B-BD57-608CFF705744}"/>
    <hyperlink ref="I71" r:id="rId54" display="https://fonds.axa-im.fr/fr/particuliers/fund/capital-monetaire-1-capitalisation-eur/" xr:uid="{945E08AF-D08D-9947-9A7D-A045DEF68726}"/>
    <hyperlink ref="I73" r:id="rId55" display="https://fonds.axa-im.fr/fr/particuliers/fund/capital-monetaire-2r-capitalisation-eur/" xr:uid="{579B377A-D92B-4540-9734-773D7F660966}"/>
    <hyperlink ref="I72" r:id="rId56" display="https://fonds.axa-im.fr/fr/particuliers/fund/capital-monetaire-2-capitalisation-eur/" xr:uid="{49CAB4E1-74ED-B245-9909-74D019EDAC5C}"/>
    <hyperlink ref="I19" r:id="rId57" display="https://www.amundi-ee.com/entr/product/view/QS0009109610" xr:uid="{EE53C0D7-17BE-714D-B5F8-DB3553A60DAE}"/>
    <hyperlink ref="I20" r:id="rId58" display="https://www.amundi-ee.com/entr/product/view/QS0009080738" xr:uid="{9F490297-048E-084F-83AF-D7E917658C9B}"/>
    <hyperlink ref="I42" r:id="rId59" display="https://www.amundi-ee.com/entr/product/view/QS0009084227" xr:uid="{77D1B1CA-28FB-1440-93A7-16988ECB1DE5}"/>
    <hyperlink ref="I59" r:id="rId60" display="https://www.societegeneralegestion.fr/psSGGestionEntr/productsheet/view/idvm/QS0002906087/lg/fr/popup/1" xr:uid="{127E5C6A-357B-1642-9421-A7BECA688147}"/>
    <hyperlink ref="I13" r:id="rId61" display="https://www.amundi-ee.com/entr/product/view/QS0009102326" xr:uid="{045ABC06-4681-6F41-B5A1-2156C0E4A8F0}"/>
    <hyperlink ref="I14" r:id="rId62" display="https://www.amundi-ee.com/entr/product/view/QS0009102334" xr:uid="{5D213AA3-8286-9047-AB52-43E5030CCE29}"/>
    <hyperlink ref="I12" r:id="rId63" display="https://www.amundi-ee.com/entr/product/view/QS0009084201" xr:uid="{2A6F2FC5-07BC-0E41-93B0-B98315C74D3E}"/>
    <hyperlink ref="I4" r:id="rId64" display="https://www.amundi-ee.com/entr/product/view/QS0009080720" xr:uid="{01A4909F-9705-074B-A30D-5238FBE40CC0}"/>
    <hyperlink ref="I47" r:id="rId65" display="https://www.societegeneralegestion.fr/psSGGestionEntr/productsheet/view/idvm/QS0003295282/lg/fr/popup/1" xr:uid="{5BC1C025-53A8-D34B-BBEC-EE5AFAB64575}"/>
    <hyperlink ref="I48" r:id="rId66" display="https://www.societegeneralegestion.fr/psSGGestionEntr/productsheet/view/idvm/QS0003295290/lg/fr/popup/1" xr:uid="{47A1F435-EAFE-254A-AD85-73F76CB1B0CF}"/>
    <hyperlink ref="I49" r:id="rId67" display="https://www.societegeneralegestion.fr/psSGGestionEntr/productsheet/view/idvm/QS0003295308/lg/fr/popup/1" xr:uid="{31812A93-673A-3C41-A267-D921C5719486}"/>
    <hyperlink ref="I50" r:id="rId68" display="https://www.societegeneralegestion.fr/psSGGestionEntr/productsheet/view/idvm/QS0003295316/lg/fr/popup/1" xr:uid="{E9411D87-B869-C04F-891C-BC6B7ACF8876}"/>
    <hyperlink ref="I51" r:id="rId69" display="https://www.societegeneralegestion.fr/psSGGestionEntr/productsheet/view/idvm/QS0003295324/lg/fr/popup/1" xr:uid="{258CE11E-5CE5-DA49-8265-54F997B034EE}"/>
    <hyperlink ref="I53" r:id="rId70" display="https://www.societegeneralegestion.fr/psSGGestionEntr/productsheet/view/idvm/QS0003044524/lg/fr/popup/1" xr:uid="{B77362DC-D780-104A-AC5F-55B47B1FAE22}"/>
    <hyperlink ref="I54" r:id="rId71" display="https://www.societegeneralegestion.fr/index.php/psSGGestionEntr/productsheet/view/idvm/QS0002906541/lg/fr/popup/1" xr:uid="{4D46CDDE-33A7-D04A-97C8-3B11950CB9A1}"/>
    <hyperlink ref="I55" r:id="rId72" display="https://www.societegeneralegestion.fr/psSGGestionEntr/productsheet/view/idvm/QS0002906558/lg/fr/popup/1" xr:uid="{B90B5DBA-CC8B-774A-9DD5-606192848C6E}"/>
    <hyperlink ref="I56" r:id="rId73" display="https://www.societegeneralegestion.fr/psSGGestionEntr/productsheet/view/idvm/QS0002906566/lg/fr/popup/1" xr:uid="{06D7655F-9F92-004F-936D-D0ED60AFCB25}"/>
    <hyperlink ref="I46" r:id="rId74" display="https://www.societegeneralegestion.fr/psSGGestionEntr/productsheet/view/idvm/QS0003295266/lg/fr/popup/1" xr:uid="{D8D9B161-3563-C941-B658-9FF683EF62F5}"/>
    <hyperlink ref="I52" r:id="rId75" display="https://www.societegeneralegestion.fr/psSGGestionEntr/productsheet/view/idvm/QS0002905154/lg/fr/popup/1" xr:uid="{BA059998-AE9A-1849-9FA5-D9CAF96EDAA0}"/>
    <hyperlink ref="I64" r:id="rId76" display="https://www.ca-els.com/professionnels/product/view/QS0009031830" xr:uid="{8E1C0C12-428D-7042-B8E6-E3203A44FAF8}"/>
    <hyperlink ref="I124" r:id="rId77" display="https://www.epargne-salariale-retraite.hsbc.fr/fr/epargnants/fund-centre/990000102009?t=4" xr:uid="{F03CBB66-2E17-0F4D-BB61-44424791507C}"/>
    <hyperlink ref="I125" r:id="rId78" display="https://www.epargne-salariale-retraite.hsbc.fr/fr/epargnants/fund-centre/990000071389" xr:uid="{A6984717-8427-6D42-A32F-255FD50E0F52}"/>
    <hyperlink ref="I139" r:id="rId79" display="https://www.epargne-salariale-retraite.hsbc.fr/fr/epargnants/fund-centre/990000086299" xr:uid="{93140A0E-6584-1A4D-A3DD-39125137371A}"/>
    <hyperlink ref="I138" r:id="rId80" display="https://www.epargne-salariale-retraite.hsbc.fr/fr/epargnants/fund-centre/990000114399" xr:uid="{1EC85D30-B638-6545-8938-866E760533F2}"/>
    <hyperlink ref="I69" r:id="rId81" display="https://www.societegeneralegestion.fr/psSGGestionEntr/productsheet/view/idvm/QS0002990818/lg/fr/popup/1" xr:uid="{17B5D476-DFA8-EE46-B977-2BF6288BC0BE}"/>
    <hyperlink ref="I70" r:id="rId82" display="https://www.societegeneralegestion.fr/psSGGestionEntr/productsheet/view/idvm/QS0002904801/lg/fr/popup/1" xr:uid="{A2948879-07EB-A247-81BB-BBBE02979FA0}"/>
    <hyperlink ref="I60" r:id="rId83" display="https://www.societegeneralegestion.fr/psSGGestionEntr/productsheet/view/idvm/QS0002906095/lg/fr/popup/1" xr:uid="{CF5F717F-838A-C64F-80CD-6A3E44694B2C}"/>
    <hyperlink ref="I61" r:id="rId84" display="https://www.societegeneralegestion.fr/psSGGestionEntr/productsheet/view/idvm/QS0002906103/lg/fr/popup/1" xr:uid="{B1323F9E-C9DE-9144-AC03-CA393406563F}"/>
    <hyperlink ref="I62" r:id="rId85" display="https://www.societegeneralegestion.fr/psSGGestionEntr/productsheet/view/idvm/QS0003044482/lg/fr/popup/1" xr:uid="{DDAE5177-6E73-0241-8616-F6D5159349F2}"/>
    <hyperlink ref="I63" r:id="rId86" display="https://www.societegeneralegestion.fr/psSGGestionEntr/productsheet/view/idvm/QS0002906111/lg/fr/popup/1" xr:uid="{19AF2227-103D-4049-BC3F-9BB4D3A6F808}"/>
    <hyperlink ref="I99" r:id="rId87" display="https://www.epargne-retraite-entreprises.bnpparibas.com/entreprises/fonds/multipar-monetaire-socialement-responsable-classique" xr:uid="{718E26F9-5291-4C47-8101-20F9F0CA98EC}"/>
    <hyperlink ref="I102" r:id="rId88" display="https://www.epargne-retraite-entreprises.bnpparibas.com/entreprises/fonds/multipar-solidaire-oblig-socialement-responsable-classique" xr:uid="{0C2196FA-8935-5242-9F22-40A86B827450}"/>
    <hyperlink ref="I105" r:id="rId89" display="https://www.epargne-retraite-entreprises.bnpparibas.com/entreprises/fonds/multipar-solidaire-equilibre-socialement-responsable-classique" xr:uid="{BA15C4BE-ECA1-BA43-AD9C-2D2049E7ACDA}"/>
    <hyperlink ref="I109" r:id="rId90" display="https://www.epargne-retraite-entreprises.bnpparibas.com/entreprises/fonds/multipar-solidaire-dynamique-socialement-responsable-classique" xr:uid="{AC09765D-9E46-F242-9515-669299D7E7F7}"/>
    <hyperlink ref="I112" r:id="rId91" display="https://www.epargne-retraite-entreprises.bnpparibas.com/entreprises/fonds/multipar-actions-socialement-responsable-classique" xr:uid="{C7CC2838-47CC-CA42-8A17-103C4304CFF4}"/>
    <hyperlink ref="I147" r:id="rId92" display="https://www.regardbtp.com/nos-fonds/regard-epargne-monetaire/" xr:uid="{4F2FA2AB-5140-AF48-B133-862D46412CAD}"/>
    <hyperlink ref="I148" r:id="rId93" display="https://www.regardbtp.com/nos-fonds/regard-epargne-obligataire/" xr:uid="{288AF864-401E-474A-B716-1450627CA9B1}"/>
    <hyperlink ref="I149" r:id="rId94" display="https://www.regardbtp.com/nos-fonds/regard-epargne-prudent/" xr:uid="{F190815F-73A4-6F4D-8DF9-CA159CD4526C}"/>
    <hyperlink ref="I150" r:id="rId95" display="https://www.regardbtp.com/nos-fonds/regard-epargne-equilibre/" xr:uid="{4743CA0C-B852-DE45-8E33-CDE72DFFA20A}"/>
    <hyperlink ref="I151" r:id="rId96" display="https://www.regardbtp.com/nos-fonds/regard-epargne-flexible-et-solidaire/" xr:uid="{4AC4601A-8136-734B-BEC8-476F1B13859A}"/>
    <hyperlink ref="I152" r:id="rId97" display="https://www.regardbtp.com/nos-fonds/regard-epargne-dynamique/" xr:uid="{17324BB5-B360-C845-BBC7-3F86062799EB}"/>
    <hyperlink ref="I153" r:id="rId98" display="https://www.regardbtp.com/nos-fonds/regard-epargne-actions/" xr:uid="{0949E245-F9D3-1549-860E-C0B9A0EAB982}"/>
    <hyperlink ref="I154" r:id="rId99" display="https://www.epsens.com/entreprise/notre-offre-financiere/nos-supports/mh-epargne-monetaire-part-a" xr:uid="{7999C6E5-7885-E845-B4FA-9AD5D3F0DBCA}"/>
    <hyperlink ref="I159" r:id="rId100" display="https://www.epsens.com/entreprise/notre-offre-financiere/nos-supports/mh-epargne-court-terme-part-a" xr:uid="{9CDD758D-1691-DD40-8B39-8CF027AA2F2E}"/>
    <hyperlink ref="I166" r:id="rId101" display="https://www.epsens.com/entreprise/notre-offre-financiere/nos-supports/mh-epargne-obligations-part-a" xr:uid="{28626159-5B09-A048-AD9C-25AC5A467A25}"/>
    <hyperlink ref="I176" r:id="rId102" display="https://www.epsens.com/entreprise/notre-offre-financiere/nos-supports/mh-epargne-diversifie-defensif-solidaire-part-a" xr:uid="{3ABB24CB-6129-204B-AC77-B1F11A3CAD1A}"/>
    <hyperlink ref="I181" r:id="rId103" display="https://www.epsens.com/entreprise/notre-offre-financiere/nos-supports/epsens-grand-est-solidaire-part-a" xr:uid="{32037E81-8140-DD46-8374-AC3F24F61645}"/>
    <hyperlink ref="I183" r:id="rId104" display="https://www.epsens.com/entreprise/notre-offre-financiere/nos-supports/epsens-grand-ouest-solidaire-part-a" xr:uid="{E6BF031B-47F7-B340-8453-881A0A9D7B5E}"/>
    <hyperlink ref="I185" r:id="rId105" display="https://www.epsens.com/entreprise/notre-offre-financiere/nos-supports/epsens-hauts-de-france-normandie-solidaire-part-a" xr:uid="{391B7CB3-5FD5-004E-B6E5-C70586BDB6EB}"/>
    <hyperlink ref="I187" r:id="rId106" display="https://www.epsens.com/entreprise/notre-offre-financiere/nos-supports/epsens-paca-solidaire-part-a" xr:uid="{2F82EF56-EE67-8E4B-BADC-7BC5340B8A98}"/>
    <hyperlink ref="I189" r:id="rId107" display="https://www.epsens.com/entreprise/notre-offre-financiere/nos-supports/epsens-rhone-alpes-auvergne-solidaire-part-a" xr:uid="{ED994E49-3483-234F-A916-A75DFEDC7701}"/>
    <hyperlink ref="I191" r:id="rId108" display="https://www.epsens.com/entreprise/notre-offre-financiere/nos-supports/epsens-grand-sud-ouest-solidaire-part-a" xr:uid="{E6D2D1B8-DB98-BF41-857A-2BDAF99C7930}"/>
    <hyperlink ref="I193" r:id="rId109" display="https://www.epsens.com/entreprise/notre-offre-financiere/nos-supports/mh-epargne-diversifi%C3%A9-equilibre-solidaire-part-a" xr:uid="{1CC86E78-B23A-6D41-90B7-F99DA10495B6}"/>
    <hyperlink ref="I208" r:id="rId110" display="https://www.epsens.com/entreprise/notre-offre-financiere/nos-supports/mh-epargne-diversifie-offensif-part-a" xr:uid="{4430A0CC-537E-AB4C-ADAC-4DF7114DE70F}"/>
    <hyperlink ref="I213" r:id="rId111" display="https://www.epsens.com/entreprise/notre-offre-financiere/nos-supports/mh-epargne-actions-euro-part-a" xr:uid="{278F9F14-5817-AD4D-85DA-F27A8CC462A2}"/>
    <hyperlink ref="I21" r:id="rId112" display="https://www.amundi-ee.com/entr/product/view/FR0014001CQ4" xr:uid="{A508C207-464F-8F4A-98EB-E2AE1F479D32}"/>
    <hyperlink ref="I22" r:id="rId113" display="https://www.amundi-ee.com/entr/product/view/FR0014001CP6" xr:uid="{95D2AA7D-80E1-9A42-9E8A-5ED5F066B10F}"/>
    <hyperlink ref="I26" r:id="rId114" display="https://www.amundi-ee.com/entr/product/view/FR0014001BC6" xr:uid="{7FBFD711-5EB2-714A-BD04-77B6C0AE85A5}"/>
    <hyperlink ref="I25" r:id="rId115" display="https://www.amundi-ee.com/entr/product/view/FR0014001BB8" xr:uid="{DC3E7D2E-4A5D-3149-9791-97D6FA3B9380}"/>
    <hyperlink ref="I31" r:id="rId116" display="https://www.amundi-ee.com/entr/product/view/FR0014001A58" xr:uid="{92A37C32-4B2C-314B-8F0B-5008CF76F158}"/>
    <hyperlink ref="I30" r:id="rId117" display="https://www.amundi-ee.com/entr/product/view/FR0014001A74" xr:uid="{A1731EE3-2ED5-AD47-99A7-E4AE8C62F253}"/>
    <hyperlink ref="I29" r:id="rId118" display="https://www.amundi-ee.com/entr/product/view/FR0014001A66" xr:uid="{922F9FD6-07D9-7241-AD80-279C6F8DED39}"/>
    <hyperlink ref="I35" r:id="rId119" display="https://www.amundi-ee.com/entr/product/view/FR0014001CC4" xr:uid="{1EBB94B4-0ECD-5347-8443-5FECD384031E}"/>
    <hyperlink ref="I34" r:id="rId120" display="https://www.amundi-ee.com/entr/product/view/FR0014001CD2" xr:uid="{BD65142B-8853-C747-B3C5-280E1AA86784}"/>
    <hyperlink ref="I38" r:id="rId121" display="https://www.amundi-ee.com/entr/product/view/FR0014001DW0" xr:uid="{DDF11EDB-C7B1-0C49-A195-65A3550C4A35}"/>
    <hyperlink ref="I39" r:id="rId122" display="https://www.amundi-ee.com/entr/product/view/FR0014001DX8" xr:uid="{4C1A07F6-C1DA-894C-A310-494E71371370}"/>
    <hyperlink ref="I40" r:id="rId123" display="https://www.amundi-ee.com/entr/product/view/FR0014001DY6" xr:uid="{396A8AE9-5093-334E-8388-E7FCBD26D45F}"/>
    <hyperlink ref="I43" r:id="rId124" display="https://www.amundi-ee.com/entr/product/view/FR0014001DG3" xr:uid="{C704CE61-2A8A-A844-8880-5B1FDE51F927}"/>
    <hyperlink ref="I44" r:id="rId125" display="https://www.amundi-ee.com/entr/product/view/FR0014001DH1" xr:uid="{0B98E567-E87E-3F4D-97EB-B66C52D6C04C}"/>
    <hyperlink ref="I45" r:id="rId126" display="https://www.amundi-ee.com/entr/product/view/FR0014001DI9" xr:uid="{AA57B125-1F00-564A-BB60-ED57B9211B63}"/>
    <hyperlink ref="I15" r:id="rId127" display="https://www.amundi-ee.com/entr/product/view/FR0014001AM7" xr:uid="{1DCC53A6-EB5E-7948-A46B-EC2DE8E5FFA6}"/>
    <hyperlink ref="I16" r:id="rId128" display="https://www.amundi-ee.com/entr/product/view/FR0014001AN5" xr:uid="{36ECC4E7-4D12-2B44-A97A-614D84353DA5}"/>
    <hyperlink ref="I17" r:id="rId129" display="https://www.amundi-ee.com/entr/product/view/FR0014001AL9" xr:uid="{6D288D02-08BB-5944-B0D7-819E6DC0C48A}"/>
    <hyperlink ref="I6" r:id="rId130" display="https://www.amundi-ee.com/entr/product/view/QS0009083336" xr:uid="{E4FD6BBD-2710-994E-B71A-C677502674DC}"/>
    <hyperlink ref="I5" r:id="rId131" display="https://www.amundi-ee.com/entr/product/view/QS0009119239?xtmc=amundi%20tr%C3%A9sorerie&amp;xtcr=1&amp;xtnp=1" xr:uid="{115FBAB3-1935-A140-8A48-8C4D032E941D}"/>
    <hyperlink ref="I7" r:id="rId132" display="https://www.amundi-ee.com/entr/product/view/QS0009067370" xr:uid="{8AA84212-0DB3-F141-88F3-4E2743581418}"/>
    <hyperlink ref="I8" r:id="rId133" display="https://www.amundi-ee.com/entr/product/view/FR0014001D55" xr:uid="{9B868A03-7C1F-1F4A-9AB3-6434CFF4AC64}"/>
    <hyperlink ref="I9" r:id="rId134" display="https://www.amundi-ee.com/entr/product/view/FR0014001D63" xr:uid="{754EF2EE-E055-104D-8AE6-E5E47324C736}"/>
    <hyperlink ref="I10" r:id="rId135" display="https://www.amundi-ee.com/entr/product/view/FR0014001D71" xr:uid="{79D8FB37-C4AD-BB44-8233-0C070B7591F8}"/>
    <hyperlink ref="I67" r:id="rId136" display="https://www.societegeneralegestion.fr/psSGGestionEntr/productsheet/view/idvm/QS0002990800/lg/fr/popup/1" xr:uid="{A76635DC-9029-C440-B235-BBAEB1AAED78}"/>
    <hyperlink ref="I68" r:id="rId137" display="https://www.societegeneralegestion.fr/psSGGestionEntr/productsheet/view/idvm/QS0002908273/lg/fr/popup/1" xr:uid="{1570D1CF-C8B1-C948-86F4-184DF7B22004}"/>
    <hyperlink ref="I146" r:id="rId138" display="https://www.ofi-invest-am.com/fr/fr/institutionnel-et-entreprise/produit/es-ofi-invest-esg-actions-croissance-durable-et-solidaire-part-c/008025" xr:uid="{05A7E337-6BD9-A240-B38D-A7D483D981FD}"/>
    <hyperlink ref="I142" r:id="rId139" display="https://www.ofi-invest-am.com/fr/fr/institutionnel-et-entreprise/produit/es-ofi-invest-esg-obligations-europe-part-c/007904" xr:uid="{4059AFF7-5435-1945-AE0F-EA8418F5FABA}"/>
    <hyperlink ref="I143" r:id="rId140" display="https://www.ofi-invest-am.com/fr/fr/institutionnel-et-entreprise/produit/es-ofi-invest-esg-prudent-euro-part-c/008217" xr:uid="{A38F8276-9E76-C047-ACA2-3E0341E1E09C}"/>
    <hyperlink ref="I144" r:id="rId141" display="https://www.ofi-invest-am.com/fr/fr/institutionnel-et-entreprise/produit/es-ofi-invest-esg-equilibre-euro-part-c/008218" xr:uid="{3280EB89-235E-3443-B962-6F61CC6B6FC9}"/>
    <hyperlink ref="I145" r:id="rId142" display="https://www.ofi-invest-am.com/fr/fr/institutionnel-et-entreprise/produit/es-ofi-invest-esg-dynamique-euro-part-c/008219" xr:uid="{8BE232D2-298B-A445-8712-0FE7FC792583}"/>
    <hyperlink ref="I65" r:id="rId143" display="https://www.pacteo.com/professionnels/product/view/QS0009011089" xr:uid="{13F5EBED-0A7E-4C47-813A-60FF2BB171E1}"/>
    <hyperlink ref="I66" r:id="rId144" display="https://www.amundi-ee.com/part/home_fp&amp;partner=PACTEO_SYS&amp;taille_popup_fp=681&amp;code_pacteo=2857453-2829463-5808564-6205374" xr:uid="{B76824A9-7FDD-9E4D-8DC2-19B54F6299A5}"/>
    <hyperlink ref="I57" r:id="rId145" display="https://www.societegeneralegestion.fr/psSGGestionEntr/productsheet/view/idvm/QS0002904710/lg/fr/popup/1" xr:uid="{06731275-AE70-DA49-AA7F-006ABD0211BB}"/>
    <hyperlink ref="I160" r:id="rId146" display="https://www.epsens.com/entreprise/notre-offre-financiere/nos-supports/mh-epargne-court-terme-part-b" xr:uid="{B5A08E2C-AC83-5843-B344-FB3CBD33EE64}"/>
    <hyperlink ref="I164" r:id="rId147" display="https://www.epsens.com/entreprise/notre-offre-financiere/nos-supports/mh-epargne-oblig-court-terme-solidaire-part-a" xr:uid="{84572473-3343-E841-B51A-2D90582D275C}"/>
    <hyperlink ref="I141" r:id="rId148" display="https://www.ofi-invest-am.com/fr/produit/es-ofi-invest-esg-court-terme-part-c/007903" xr:uid="{8CF8929B-1E12-6E41-B56D-5F9841469898}"/>
    <hyperlink ref="I155" r:id="rId149" display="https://www.epsens.com/entreprise/notre-offre-financiere/nos-supports/mh-epargne-monetaire-part-b" xr:uid="{774BBD1C-102C-E64D-BCB3-9F1523F4C91C}"/>
    <hyperlink ref="I156:I158" r:id="rId150" display="https://www.epsens.com/entreprise/notre-offre-financiere/nos-supports/mh-epargne-monetaire-part-a" xr:uid="{5B1304A0-0394-164B-8817-31B7CEE5C11A}"/>
    <hyperlink ref="I161:I163" r:id="rId151" display="https://www.epsens.com/entreprise/notre-offre-financiere/nos-supports/mh-epargne-court-terme-part-a" xr:uid="{22349CCF-E42A-074F-B87F-A921488C2C93}"/>
    <hyperlink ref="I182" r:id="rId152" display="https://www.epsens.com/entreprise/notre-offre-financiere/nos-supports/epsens-grand-est-solidaire-part-a" xr:uid="{2F246AB3-63D2-6E48-B184-71C160BA821B}"/>
    <hyperlink ref="I184" r:id="rId153" display="https://www.epsens.com/entreprise/notre-offre-financiere/nos-supports/epsens-grand-ouest-solidaire-part-a" xr:uid="{F7B68CAA-4151-CF45-9B40-FE9A982DCDD6}"/>
    <hyperlink ref="I186" r:id="rId154" display="https://www.epsens.com/entreprise/notre-offre-financiere/nos-supports/epsens-hauts-de-france-normandie-solidaire-part-a" xr:uid="{162A19DF-A774-8644-90A6-237534ACEF10}"/>
    <hyperlink ref="I188" r:id="rId155" display="https://www.epsens.com/entreprise/notre-offre-financiere/nos-supports/epsens-paca-solidaire-part-a" xr:uid="{62D4A8A3-D0C0-1244-BF6A-C2B396A5DECB}"/>
    <hyperlink ref="I190" r:id="rId156" display="https://www.epsens.com/entreprise/notre-offre-financiere/nos-supports/epsens-rhone-alpes-auvergne-solidaire-part-a" xr:uid="{3FA32023-C46E-6F49-8249-DCD5F14CEA43}"/>
    <hyperlink ref="I192" r:id="rId157" display="https://www.epsens.com/entreprise/notre-offre-financiere/nos-supports/epsens-grand-sud-ouest-solidaire-part-a" xr:uid="{0036285B-963A-4C42-931F-F9114F6E759F}"/>
    <hyperlink ref="I140" r:id="rId158" display="https://www.epargne-salariale-retraite.hsbc.fr/fr/epargnants/fund-centre/fr0014006797" xr:uid="{F6C9526D-5293-584A-8599-2A13D9C6EAC2}"/>
    <hyperlink ref="I137" r:id="rId159" display="https://www.epargne-salariale-retraite.hsbc.fr/fr/epargnants/fund-centre/fr0014003wp0?t=4" xr:uid="{E34E7342-A42B-D042-B826-DC5DB602193A}"/>
    <hyperlink ref="I126" r:id="rId160" display="https://www.epargne-salariale-retraite.hsbc.fr/fr/epargnants/fund-centre/fr0014006730" xr:uid="{DB435E30-6F44-5644-9980-C5A942C9C18F}"/>
    <hyperlink ref="I129" r:id="rId161" display="https://www.epargne-salariale-retraite.hsbc.fr/fr/epargnants/fund-centre/fr0014003wq8?t=4" xr:uid="{F4E55697-1F5C-8741-B774-93AFB1662434}"/>
    <hyperlink ref="I133" r:id="rId162" display="https://www.epargne-salariale-retraite.hsbc.fr/fr/epargnants/fund-centre/fr0014003wr6?t=4" xr:uid="{13D0719D-124A-634A-AE27-C93403C9CA9C}"/>
    <hyperlink ref="I134" r:id="rId163" display="https://www.epargne-salariale-retraite.hsbc.fr/fr/epargnants/fund-centre/fr0014003ws4?t=4" xr:uid="{81F388FB-DD31-4E42-8952-F60CA430F1F1}"/>
    <hyperlink ref="I156" r:id="rId164" display="https://www.epsens.com/entreprise/notre-offre-financiere/nos-supports/mh-epargne-monetaire-part-h" xr:uid="{17482125-4076-4E4C-B200-91DC702BB5D2}"/>
    <hyperlink ref="I157" r:id="rId165" display="https://www.epsens.com/entreprise/notre-offre-financiere/nos-supports/mh-epargne-monetaire-part-l" xr:uid="{650BB413-9051-F144-8F5B-77FE57E722E4}"/>
    <hyperlink ref="I158" r:id="rId166" display="https://www.epsens.com/entreprise/notre-offre-financiere/nos-supports/mh-epargne-monetaire-part-m" xr:uid="{E91FEFAB-F2EC-D844-AC5D-8628988F54C8}"/>
    <hyperlink ref="I161" r:id="rId167" display="https://www.epsens.com/entreprise/notre-offre-financiere/nos-supports/mh-epargne-court-terme-part-h" xr:uid="{44F6029D-D460-9B48-B1B7-A3564521243E}"/>
    <hyperlink ref="I162" r:id="rId168" display="https://www.epsens.com/entreprise/notre-offre-financiere/nos-supports/mh-epargne-court-terme-part-l" xr:uid="{FB7529F5-F98E-F147-8258-5784E0CB924D}"/>
    <hyperlink ref="I163" r:id="rId169" display="https://www.epsens.com/entreprise/notre-offre-financiere/nos-supports/mh-epargne-court-terme-part-m" xr:uid="{78A76D95-FD62-AB45-B481-CF0FF42986A9}"/>
    <hyperlink ref="I167:I170" r:id="rId170" display="https://www.epsens.com/entreprise/notre-offre-financiere/nos-supports/mh-epargne-obligations-part-a" xr:uid="{C5486A1A-3F41-204D-80CE-6F712536481F}"/>
    <hyperlink ref="I167" r:id="rId171" display="https://www.epsens.com/entreprise/notre-offre-financiere/nos-supports/mh-epargne-obligations-part-b" xr:uid="{20A303C9-0876-0A4D-8051-7BF2420EE7E0}"/>
    <hyperlink ref="I168" r:id="rId172" display="https://www.epsens.com/entreprise/notre-offre-financiere/nos-supports/mh-epargne-obligations-part-h" xr:uid="{8467A216-AEBE-D049-A9AD-C0CF71135B81}"/>
    <hyperlink ref="I169" r:id="rId173" display="https://www.epsens.com/entreprise/notre-offre-financiere/nos-supports/mh-epargne-obligations-part-l" xr:uid="{61951D67-7FCD-5040-9F7C-DBE8A811BA6F}"/>
    <hyperlink ref="I170" r:id="rId174" display="https://www.epsens.com/entreprise/notre-offre-financiere/nos-supports/mh-epargne-obligations-part-m" xr:uid="{4C8422F4-9DFA-7E40-9545-47185A2597F4}"/>
    <hyperlink ref="I171" r:id="rId175" display="https://www.epsens.com/entreprise/notre-offre-financiere/nos-supports/mh-epargne-obligations-vertes-part-a" xr:uid="{04C110BC-3F09-4247-9AFE-A322F92534E8}"/>
    <hyperlink ref="I172:I175" r:id="rId176" display="https://www.epsens.com/entreprise/notre-offre-financiere/nos-supports/epsens-obligations-vertes-isr-solidaire-part-a" xr:uid="{037B50AA-41E1-9B44-9EC8-2591D0141314}"/>
    <hyperlink ref="I172" r:id="rId177" display="https://www.epsens.com/entreprise/notre-offre-financiere/nos-supports/epsens-obligations-vertes-isr-solidaire-part-b" xr:uid="{5AF4D6BC-05BF-6F4F-B9CE-FBFAA6E4DED3}"/>
    <hyperlink ref="I173" r:id="rId178" display="https://www.epsens.com/entreprise/notre-offre-financiere/nos-supports/epsens-obligations-vertes-isr-solidaire-part-h" xr:uid="{B76F2454-7CD6-4C4D-800C-D0EC0E9C061A}"/>
    <hyperlink ref="I174" r:id="rId179" display="https://www.epsens.com/entreprise/notre-offre-financiere/nos-supports/epsens-obligations-vertes-isr-solidaire-part-l" xr:uid="{888492F9-DA18-AA46-9030-6728B67D82AA}"/>
    <hyperlink ref="I175" r:id="rId180" display="https://www.epsens.com/entreprise/notre-offre-financiere/nos-supports/epsens-obligations-vertes-isr-solidaire-part-m" xr:uid="{47EECAE8-0032-3D45-8076-7710C6B2F4BB}"/>
    <hyperlink ref="I177:I180" r:id="rId181" display="https://www.epsens.com/entreprise/notre-offre-financiere/nos-supports/mh-epargne-diversifie-defensif-solidaire-part-a" xr:uid="{4F4D334F-7C56-0F45-B2AB-2F05964393B4}"/>
    <hyperlink ref="I177" r:id="rId182" display="https://www.epsens.com/entreprise/notre-offre-financiere/nos-supports/mh-epargne-diversifie-defensif-solidaire-part-b" xr:uid="{450DE430-37DA-9444-8748-51D3F4E50626}"/>
    <hyperlink ref="I178" r:id="rId183" display="https://www.epsens.com/entreprise/notre-offre-financiere/nos-supports/mh-epargne-diversifie-defensif-solidaire-part-h" xr:uid="{4975B860-44BF-0642-A3E9-C6CFAEC64E48}"/>
    <hyperlink ref="I179" r:id="rId184" display="https://www.epsens.com/entreprise/notre-offre-financiere/nos-supports/mh-epargne-diversifie-defensif-solidaire-part-l" xr:uid="{AE47E90B-1A9F-1A4E-A465-7BE7BBA77D12}"/>
    <hyperlink ref="I180" r:id="rId185" display="https://www.epsens.com/entreprise/notre-offre-financiere/nos-supports/mh-epargne-diversifie-defensif-solidaire-part-m" xr:uid="{B2C9908D-D408-0147-933D-27C1D2206C91}"/>
    <hyperlink ref="I194:I197" r:id="rId186" display="https://www.epsens.com/entreprise/notre-offre-financiere/nos-supports/mh-epargne-diversifi%C3%A9-equilibre-solidaire-part-a" xr:uid="{FE4EC430-1909-3440-AA79-F3FCF41D0479}"/>
    <hyperlink ref="I194" r:id="rId187" display="https://www.epsens.com/entreprise/notre-offre-financiere/nos-supports/mh-epargne-diversifi%C3%A9-equilibre-solidaire-part-b" xr:uid="{6B283D09-6BEC-EE4A-861A-30EE51932E3E}"/>
    <hyperlink ref="I195" r:id="rId188" display="https://www.epsens.com/entreprise/notre-offre-financiere/nos-supports/mh-epargne-diversifi%C3%A9-equilibre-solidaire-part-h" xr:uid="{A367169A-8BA8-BA48-AD3A-C1C1D62C7F25}"/>
    <hyperlink ref="I196" r:id="rId189" display="https://www.epsens.com/entreprise/notre-offre-financiere/nos-supports/mh-epargne-diversifi%C3%A9-equilibre-solidaire-part-l" xr:uid="{EF88BD8F-FA43-994F-ADD3-D74B0DE9ECCD}"/>
    <hyperlink ref="I197" r:id="rId190" display="https://www.epsens.com/entreprise/notre-offre-financiere/nos-supports/mh-epargne-diversifi%C3%A9-equilibre-solidaire-part-m" xr:uid="{964FBBC6-6378-B249-AB60-54BBA2FB6EEB}"/>
    <hyperlink ref="I198" r:id="rId191" display="https://www.epsens.com/entreprise/notre-offre-financiere/nos-supports/mh-epargne-actions-bas-carbone-part-a" xr:uid="{8E1F3239-5441-E44D-B7B8-BD2F821918F0}"/>
    <hyperlink ref="I199:I202" r:id="rId192" display="https://www.epsens.com/entreprise/notre-offre-financiere/nos-supports/mh-epargne-actions-bas-carbone-part-a" xr:uid="{938E4668-E739-684E-9D5B-F7C33F4168E8}"/>
    <hyperlink ref="I199" r:id="rId193" display="https://www.epsens.com/entreprise/notre-offre-financiere/nos-supports/mh-epargne-actions-bas-carbone-part-b" xr:uid="{B8BEBC81-59B5-744B-B2D3-265451C25DA3}"/>
    <hyperlink ref="I200" r:id="rId194" display="https://www.epsens.com/entreprise/notre-offre-financiere/nos-supports/mh-epargne-actions-bas-carbone-part-h" xr:uid="{81DD5323-9FFD-0D4F-9090-EB9F3E50C257}"/>
    <hyperlink ref="I201" r:id="rId195" display="https://www.epsens.com/entreprise/notre-offre-financiere/nos-supports/mh-epargne-actions-bas-carbone-part-l" xr:uid="{F6253045-F04F-CF44-9FA6-A6D5F44BCC56}"/>
    <hyperlink ref="I202" r:id="rId196" display="https://www.epsens.com/entreprise/notre-offre-financiere/nos-supports/mh-epargne-actions-bas-carbone-part-m" xr:uid="{532B02AF-1D80-A644-BAE7-5B9393E26F8A}"/>
    <hyperlink ref="I203" r:id="rId197" display="https://www.epsens.com/entreprise/notre-offre-financiere/nos-supports/mh-epargne-actions-emploi-retraite-solidaire-part-a" xr:uid="{26E0227E-3A62-354E-95C7-19C6D2735090}"/>
    <hyperlink ref="I204:I207" r:id="rId198" display="https://www.epsens.com/entreprise/notre-offre-financiere/nos-supports/mh-epargne-actions-emploi-retraite-solidaire-part-a" xr:uid="{B465AE51-C952-184E-84BB-2B3A3A6C6AF2}"/>
    <hyperlink ref="I204" r:id="rId199" display="https://www.epsens.com/entreprise/notre-offre-financiere/nos-supports/mh-epargne-actions-emploi-retraite-solidaire-part-b" xr:uid="{340400B5-AACC-0D4F-A8DA-4ADB5A5B78E4}"/>
    <hyperlink ref="I205" r:id="rId200" display="https://www.epsens.com/entreprise/notre-offre-financiere/nos-supports/mh-epargne-actions-emploi-retraite-solidaire-part-h" xr:uid="{5C1D9324-5E84-2046-BE37-78A5051433F1}"/>
    <hyperlink ref="I206" r:id="rId201" display="https://www.epsens.com/entreprise/notre-offre-financiere/nos-supports/mh-epargne-actions-emploi-retraite-solidaire-part-l" xr:uid="{7AC1404B-8BFD-734B-B7C0-8F5FE72D05F7}"/>
    <hyperlink ref="I207" r:id="rId202" display="https://www.epsens.com/entreprise/notre-offre-financiere/nos-supports/mh-epargne-actions-emploi-retraite-solidaire-part-m" xr:uid="{2979288A-6CC5-AF41-9C7C-97C6D4A07C1E}"/>
    <hyperlink ref="I209:I212" r:id="rId203" display="https://www.epsens.com/entreprise/notre-offre-financiere/nos-supports/mh-epargne-diversifie-offensif-part-a" xr:uid="{8C0FD98E-173B-7C49-B329-7CF7A2FD3987}"/>
    <hyperlink ref="I209" r:id="rId204" display="https://www.epsens.com/entreprise/notre-offre-financiere/nos-supports/mh-epargne-diversifie-offensif-part-b" xr:uid="{06B9514C-AB14-424B-B05B-6862C79935A1}"/>
    <hyperlink ref="I210" r:id="rId205" display="https://www.epsens.com/entreprise/notre-offre-financiere/nos-supports/mh-epargne-diversifie-offensif-part-h" xr:uid="{96072639-C743-5A42-8A2B-E0B704EA5F5A}"/>
    <hyperlink ref="I211" r:id="rId206" display="https://www.epsens.com/entreprise/notre-offre-financiere/nos-supports/mh-epargne-diversifie-offensif-part-l" xr:uid="{CB41C372-0211-DB45-865F-9E0B829BC7B4}"/>
    <hyperlink ref="I212" r:id="rId207" display="https://www.epsens.com/entreprise/notre-offre-financiere/nos-supports/mh-epargne-diversifie-offensif-part-m" xr:uid="{BB7A2362-BB7A-1744-8D3C-1545BD847CB8}"/>
    <hyperlink ref="I214:I217" r:id="rId208" display="https://www.epsens.com/entreprise/notre-offre-financiere/nos-supports/mh-epargne-actions-euro-part-a" xr:uid="{201078C2-8625-314F-AE6B-44E3FADAE1EA}"/>
    <hyperlink ref="I214" r:id="rId209" display="https://www.epsens.com/entreprise/notre-offre-financiere/nos-supports/mh-epargne-actions-euro-part-b" xr:uid="{8C317D73-7C35-0B4E-AE0B-0C4F76363641}"/>
    <hyperlink ref="I215" r:id="rId210" display="https://www.epsens.com/entreprise/notre-offre-financiere/nos-supports/mh-epargne-actions-euro-part-h" xr:uid="{D7582BAC-05A7-E74D-89B3-F25105B1B303}"/>
    <hyperlink ref="I216" r:id="rId211" display="https://www.epsens.com/entreprise/notre-offre-financiere/nos-supports/mh-epargne-actions-euro-part-l" xr:uid="{B2757EA3-ECB9-8F49-8254-2ACDC71C14A5}"/>
    <hyperlink ref="I217" r:id="rId212" display="https://www.epsens.com/entreprise/notre-offre-financiere/nos-supports/mh-epargne-actions-euro-part-m" xr:uid="{836C76DA-3931-664B-95FC-B53AFF3DFF37}"/>
    <hyperlink ref="I165" r:id="rId213" display="https://www.epsens.com/entreprise/notre-offre-financiere/nos-supports/mh-epargne-oblig-court-terme-solidaire-part-b" xr:uid="{42BCAF9C-B8E1-FE44-A1E9-8C11F2510284}"/>
    <hyperlink ref="I219" r:id="rId214" display="https://epargnants.interepargne.natixis.fr/front/funds?id=x-STZXZdnB5ozMS-btFNn30X5nAXzze8pyv3bSAAZas=" xr:uid="{FA28A041-FD9B-844B-A8B2-20D256964360}"/>
    <hyperlink ref="I239" r:id="rId215" display="https://epargnants.interepargne.natixis.fr/front/funds?id=eOPHuJXz-dsS__apxWegKakwlpzJFEjuU5GRQi6UpGw=" xr:uid="{42683D01-60B8-9C4C-9960-30B4CD6DA309}"/>
    <hyperlink ref="I268" r:id="rId216" display="QS0004037683" xr:uid="{99181C38-BE61-1148-84FB-AA89DF667DF9}"/>
    <hyperlink ref="I220" r:id="rId217" display="https://epargnants.interepargne.natixis.fr/front/funds?id=yLa7sXlS_qDZkVVcMxewV0bEs6LOfhHvNkT50FXTyb8=" xr:uid="{0B7B6329-178B-904B-86B9-05B654E38320}"/>
    <hyperlink ref="I266" r:id="rId218" display="https://epargnants.interepargne.natixis.fr/front/funds?id=70G_qEEKZKmTLeeZKHKxi3AnvsqoeIqIugeqde3VI_g=" xr:uid="{01CFAECE-AEE3-904F-A7D0-852290F1FF8D}"/>
    <hyperlink ref="I218" r:id="rId219" display="https://epargnants.interepargne.natixis.fr/front/funds?id=x-STZXZdnB5ozMS-btFNn30X5nAXzze8pyv3bSAAZas=" xr:uid="{D8B50409-DF5E-8D4A-8822-5EC15970BA75}"/>
    <hyperlink ref="I263" r:id="rId220" display="https://epargnants.interepargne.natixis.fr/front/funds?id=GtgM8X52HkCwmzK75oDf1JMEDGiSUd76M1V2BR9huEw=" xr:uid="{7A1B8E04-B068-7047-9488-DB3D7B8F0F1C}"/>
    <hyperlink ref="I265" r:id="rId221" display="https://epargnants.interepargne.natixis.fr/front/funds?id=CBGmMN97YfjsDJ2U-wGX7gWAC0CQrVhvuSAAUfdflUI=" xr:uid="{714B6E80-5CAF-4041-B7D3-B6677981D479}"/>
    <hyperlink ref="I264" r:id="rId222" display="https://epargnants.interepargne.natixis.fr/front/funds?id=bxK5aM_22jAgBzFO4qM8QXAc1IxacqB0lt4gRitBvxc=" xr:uid="{6018C849-E959-9F47-ACAA-D2A074BD3759}"/>
    <hyperlink ref="I267" r:id="rId223" display="https://epargnants.interepargne.natixis.fr/front/funds?id=BMMpR8yVo7-MDFxMEMZTIe4l4BxAPUQ1n-W7u2nR6Mg=" xr:uid="{FE9E62D8-F0F4-9A48-91EC-C97FD103A77D}"/>
    <hyperlink ref="I256" r:id="rId224" display="https://epargnants.interepargne.natixis.fr/front/funds?id=NWovjVizk6Vh5wJswj_7TFo-RgONMTo7xiOk-w1GmUw=" xr:uid="{E7702D7D-47E4-FA43-A67E-B3217ACCC29C}"/>
    <hyperlink ref="I222" r:id="rId225" display="https://epargnants.interepargne.natixis.fr/front/funds?id=4xyLyTpqrFeAGpvMyGxXdy03r_pj-DWZ6RUNccEVJWs=" xr:uid="{35495B42-D4E9-ED4C-9A79-88E5D7DDAD4A}"/>
    <hyperlink ref="I228" r:id="rId226" display="https://epargnants.interepargne.natixis.fr/front/funds?id=myzB966XUzF2mFC3hFZ2tjeARlGmHjYtbVhwo6--Aic=" xr:uid="{A7EC878F-53B6-DA48-A224-1C3110AB0EE3}"/>
    <hyperlink ref="I233" r:id="rId227" display="https://epargnants.interepargne.natixis.fr/front/funds?id=_Jd_uHjI96TS-RKQlVd6matcJ9tWBUE7AUkct-0ZhTE=" xr:uid="{B9BA6BD2-5B3D-3D44-ACBA-5D55C42E15F1}"/>
    <hyperlink ref="I245" r:id="rId228" display="https://epargnants.interepargne.natixis.fr/front/funds?id=bQUtH5rcChg9Dy530mQyQh9DlHcVi9VeCttC8uqpzEs=" xr:uid="{E0BD3C3A-2683-4F4A-8F7B-2F9EC0776C47}"/>
    <hyperlink ref="I251" r:id="rId229" display="https://epargnants.interepargne.natixis.fr/front/funds?id=Nx4JRJ98Pa7DhTrTJ0yzmRVqntsTHsFmo1Xqf2Bi5es=" xr:uid="{6C120AB3-D9C1-774E-AA1D-2C72C7BDDD91}"/>
    <hyperlink ref="I262" r:id="rId230" display="https://epargnants.interepargne.natixis.fr/front/funds?id=6N8C3PvZtzUWZVwDaiO73mBSKZioj2NVsKtFC3S4IhQ=" xr:uid="{C1692E89-2BD6-4F44-A46A-9E96E94AFD97}"/>
  </hyperlinks>
  <pageMargins left="0.7" right="0.7" top="0.75" bottom="0.75" header="0.3" footer="0.3"/>
  <legacyDrawing r:id="rId2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VIGNERON Philippe</dc:creator>
  <cp:lastModifiedBy>VIGNERON Philippe</cp:lastModifiedBy>
  <dcterms:created xsi:type="dcterms:W3CDTF">2025-09-05T09:56:55Z</dcterms:created>
  <dcterms:modified xsi:type="dcterms:W3CDTF">2025-09-05T13:28:43Z</dcterms:modified>
</cp:coreProperties>
</file>